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615" windowWidth="18675" windowHeight="11250"/>
  </bookViews>
  <sheets>
    <sheet name="Összesítő" sheetId="6" r:id="rId1"/>
    <sheet name="Napkollektoros rendszer" sheetId="5" r:id="rId2"/>
    <sheet name="Víz szerelés" sheetId="4" r:id="rId3"/>
    <sheet name="Ablakok cseréje" sheetId="3" r:id="rId4"/>
    <sheet name="Külső hőszigetelés" sheetId="8" r:id="rId5"/>
  </sheets>
  <calcPr calcId="145621"/>
</workbook>
</file>

<file path=xl/calcChain.xml><?xml version="1.0" encoding="utf-8"?>
<calcChain xmlns="http://schemas.openxmlformats.org/spreadsheetml/2006/main">
  <c r="E12" i="6" l="1"/>
  <c r="E9" i="6"/>
  <c r="E10" i="6"/>
  <c r="E11" i="6"/>
  <c r="E8" i="6"/>
  <c r="D9" i="6"/>
  <c r="D10" i="6"/>
  <c r="D11" i="6"/>
  <c r="D8" i="6"/>
  <c r="F3" i="8" l="1"/>
  <c r="F4" i="8"/>
  <c r="F5" i="8"/>
  <c r="F6" i="8"/>
  <c r="F7" i="8"/>
  <c r="F8" i="8"/>
  <c r="F9" i="8"/>
  <c r="F10" i="8"/>
  <c r="F11" i="8"/>
  <c r="F12" i="8"/>
  <c r="F13" i="8"/>
  <c r="F14" i="8"/>
  <c r="F16" i="8" s="1"/>
  <c r="C11" i="6" s="1"/>
  <c r="F15" i="8"/>
  <c r="F2" i="8"/>
  <c r="F19" i="3"/>
  <c r="C10" i="6" s="1"/>
  <c r="F3" i="3"/>
  <c r="F4" i="3"/>
  <c r="F5" i="3"/>
  <c r="F6" i="3"/>
  <c r="F7" i="3"/>
  <c r="F8" i="3"/>
  <c r="F9" i="3"/>
  <c r="F10" i="3"/>
  <c r="F11" i="3"/>
  <c r="F12" i="3"/>
  <c r="F13" i="3"/>
  <c r="F14" i="3"/>
  <c r="F15" i="3"/>
  <c r="F16" i="3"/>
  <c r="F17" i="3"/>
  <c r="F18" i="3"/>
  <c r="F2" i="3"/>
  <c r="F3" i="4"/>
  <c r="F4" i="4"/>
  <c r="F5" i="4"/>
  <c r="F6" i="4"/>
  <c r="F7" i="4"/>
  <c r="F8" i="4"/>
  <c r="F9" i="4"/>
  <c r="F10" i="4"/>
  <c r="F11" i="4"/>
  <c r="F12" i="4"/>
  <c r="F13" i="4"/>
  <c r="F14" i="4"/>
  <c r="F15" i="4"/>
  <c r="F16" i="4"/>
  <c r="F17" i="4"/>
  <c r="F18" i="4"/>
  <c r="F19" i="4"/>
  <c r="F20" i="4"/>
  <c r="F21" i="4"/>
  <c r="F2" i="4"/>
  <c r="F3" i="5"/>
  <c r="F4" i="5"/>
  <c r="F5" i="5"/>
  <c r="F6" i="5"/>
  <c r="F7" i="5"/>
  <c r="F8" i="5"/>
  <c r="F9" i="5"/>
  <c r="F10" i="5"/>
  <c r="F11" i="5"/>
  <c r="F12" i="5"/>
  <c r="F13" i="5"/>
  <c r="F14" i="5"/>
  <c r="F15" i="5"/>
  <c r="F16" i="5"/>
  <c r="F17" i="5"/>
  <c r="F18" i="5"/>
  <c r="F19" i="5"/>
  <c r="F20" i="5"/>
  <c r="F21" i="5"/>
  <c r="F2" i="5"/>
  <c r="F22" i="5" l="1"/>
  <c r="C8" i="6" s="1"/>
  <c r="F22" i="4"/>
  <c r="C9" i="6" s="1"/>
  <c r="C12" i="6" l="1"/>
</calcChain>
</file>

<file path=xl/sharedStrings.xml><?xml version="1.0" encoding="utf-8"?>
<sst xmlns="http://schemas.openxmlformats.org/spreadsheetml/2006/main" count="182" uniqueCount="93">
  <si>
    <t>No.</t>
  </si>
  <si>
    <t xml:space="preserve">  Szöveg</t>
  </si>
  <si>
    <t>Fa nyílászáró szerkezetek bontása 0- 6,00 m kerületig</t>
  </si>
  <si>
    <t>db</t>
  </si>
  <si>
    <t>Ablakok bontása utáni faljavítások</t>
  </si>
  <si>
    <t>klt</t>
  </si>
  <si>
    <t>Víz szerelés</t>
  </si>
  <si>
    <t>Áttörés helyreállítással, 0,10 m2/db méretig, felmenő téglafalban 38 cm vastagságig</t>
  </si>
  <si>
    <t>vasbeton födémben 25 cm vastagságig</t>
  </si>
  <si>
    <t>Melegvíztároló leszerelése, szerelvényekkel együtt 3150 literig</t>
  </si>
  <si>
    <t>Univerzális alumíniumbetétes műanyag csővezeték, fűtési és hideg-melegvizes rendszerekhez, a csővégek préskötéses kapcsolásával, szakaszos nyomáspróbával, szabadon, horonyba vagy padlócsatornába szerelve, (a szerelőkőműves munkák külön tételben történő elszámolásával), csőidomok és tartók árával EN ISO 21003 szerint, PIPELIFE RADOPRESS típusú, PEX-AL-PEX (2,4,5 csőosztály) Anyaga: polipropilén alumíniumbetéttel, tekercsben szállítva 26 x 3,0 mm             RP26x3-100</t>
  </si>
  <si>
    <t>m</t>
  </si>
  <si>
    <t>20 x 2,0 mm, 0,25 mm Al RP20x2-100</t>
  </si>
  <si>
    <t>Épületgépészeti és ipari csővezeték szigetelése szintetikus gumi, szintetikus kaucsuk, polietilén vagy poliuretán anyagú csőhéjjal, illesztések, hézagok, csővégek lezárásával, POLIFOAM  típusú, csőhéj, anyaga: polietilén hab, csupasz, könnyen éghető, 5 mm vastag 28 mm átm. csővezetékre  380020</t>
  </si>
  <si>
    <t>22 mm átm. csővezetékre  380016</t>
  </si>
  <si>
    <t>Gázipari, víz-fűtés szerelési felhasználású gömbcsap, sárgarézből (kék fogantyúval), felszerelve, MOFÉM AHA típusú, belső menettel 3/4"-os 113-0018-00</t>
  </si>
  <si>
    <t>Visszacsapó szelep belső menettel, felszerelve, G 3/4" bm</t>
  </si>
  <si>
    <t>HMV tároló vízoldali bekötése</t>
  </si>
  <si>
    <t>Nedvestengelyű, cirkulációs szivattyú, blokkolási áramot álló szinkronmotorral, használati melegvíz cirkulációs rendszerekben történő alkalmazására, menetes kivitelben, hollandis kötéskészletekkel, elektromotorokkal egybeépítve, csővezetékbe beépítve, WILO Star-Z NOVA típusú, Star-Z NOVA    4132760</t>
  </si>
  <si>
    <t>Termosztatikus HMV keverőszelep egység, felszerelve, 1"</t>
  </si>
  <si>
    <t>Gázipari, víz-fűtés szerelési felhasználású gömbcsap, sárgarézből (kék fogantyúval), felszerelve, MOFÉM AHA típusú, belső menettel 1"-os 113-0034-00</t>
  </si>
  <si>
    <t>Kéziöblítésű visszamosható védőszűrő, kompakt szűrőbetéttel, víznyomó hálózatba beépítve, BWT Europafilter RS típusú, menetes csatlakozással 1"     3,5 m3/h       810234</t>
  </si>
  <si>
    <t>Ipari üveg hőmérő, kis könyök, környezetvédelmi előírásoknak megfelelő töltőfolyadékkal, felszerelve, LOMBIK gyártmányú, 0-100°C mérési határok között 104 mm bemerülő hosszal    11112-1093</t>
  </si>
  <si>
    <t>Víz,- csatornaszerelési munkák próbái, vízvezetéki nyomórendszer nyomáspróbája</t>
  </si>
  <si>
    <t>vezetékrendszer fertőtlenítése</t>
  </si>
  <si>
    <t>Vízminta vétel, jegyzőkönyv készítéssel</t>
  </si>
  <si>
    <t>Víz,- csatornaszerelési munkák átadás-átvételi eljárásával kapcsolatos költségek átadási dokumentáció készítés</t>
  </si>
  <si>
    <t>átadási eljárás lefolytatása</t>
  </si>
  <si>
    <t>Napkollektoros rendszer</t>
  </si>
  <si>
    <t>Tetőátvezetés készítése, helyreállítással</t>
  </si>
  <si>
    <t>Solár tároló használati melegvíz előállítására, beépített szolár hőcserélővel, nagy hatásfokú hőszigetelő köpennyel, magnéziumanóddal, Buderus Thermoglasur korrózióvédelemmel, állítható magasságú lábakkal, felszerelve és bekötve, VIESSMANN Vitocell 100-V típusú, 300 literes</t>
  </si>
  <si>
    <t>Változó nyomású zárt tágulási tartály a DIN 1988 alá nem tartozó ivóvízrendszerek, valamint tűzivíz-, iparivíz- és padlófűtési rendszerek részére, korrózióvédelemmel ellátva, átöblítő és elzáró szerelvények nélkül, 60 litertől cserélhető zsákmembránnal, 4,0 bar légoldali előfeszítéssel, kék színben, felszerelve, REFLEX "DE" típusú, 10 bar/70°C DE  18 j.   18 literes  RX 7303000</t>
  </si>
  <si>
    <t>Rugóterhelésű biztonsági szelep, 3/4˝, ple = 6 bar</t>
  </si>
  <si>
    <t>Ötvözetlen, kívül horganyzott szénacél csővezeték, préskötéses csatlakozásokkal, zárt fűtési, hűtési és cirkulációs hálózat, száraz sűrített levegős csőhálózat és fűtőolaj hálózat kiépítésére, préskötéses idomokkal és tartószerkezettel, szabadon, horonyba, vagy padlócsatornába szerelve, szakaszos nyomáspróbával (a szerelőkőműves munkák nélkül), GEBERIT MAPRESS  (Mapress C-Stahl) típusú, átm. 18,0 x 1,2 mm 29253</t>
  </si>
  <si>
    <t>Épületgépészeti és ipari csővezeték szigetelése szintetikus gumi, szintetikus kaucsuk, polietilén vagy poliuretán anyagú csőhéjjal, illesztések, hézagok, csővégek lezárásával, HT/ARMAFLEX típusú, csőhéj, anyaga: szintetikus gumi, 19,0 mm vastag 18 mm átm. csővezetékre HT 19-018</t>
  </si>
  <si>
    <t>Hőálló elzáró szerelvények</t>
  </si>
  <si>
    <t>Elzáró-szabályozó szerelvények, visszacsapó szelepek</t>
  </si>
  <si>
    <t>DRAIN BACK rendszer kialakítása</t>
  </si>
  <si>
    <t>Felirati jelzőtábla, csavarozással felszerelve, fehér alapon fekete betűkkel és kerettel, 1 sor írással 12 x  8 cm</t>
  </si>
  <si>
    <t>Elektromos fűtőbetét, HMV tárolóba, 3x1600 W</t>
  </si>
  <si>
    <t>Kapcsolódó elektromos szerelési munkák</t>
  </si>
  <si>
    <t>Fűtésszerelési munkák próbái, fűtési vezetékrendszer nyomáspróbája</t>
  </si>
  <si>
    <t>Fűtésszerelési munkák átadás-átvételi eljárásával kapcsolatos költségek, átadási dokumentáció készítés</t>
  </si>
  <si>
    <t>kezelési utasítás készítése</t>
  </si>
  <si>
    <t>kezelésre vonatkozó kioktatás</t>
  </si>
  <si>
    <t>Munkanem összesen:</t>
  </si>
  <si>
    <t xml:space="preserve"> Költségvetési Főösszesítő</t>
  </si>
  <si>
    <t>Felújítási Munkáihoz</t>
  </si>
  <si>
    <t>Munkanem megnevezése</t>
  </si>
  <si>
    <t>Ablak csere munkái</t>
  </si>
  <si>
    <t>Külső hőszigetelés munkái</t>
  </si>
  <si>
    <t>Munkák összesen:</t>
  </si>
  <si>
    <t>TISZAALPÁR POLGÁRMESTERI HIVATAL</t>
  </si>
  <si>
    <t>Homlokzati keretállványok, fém keretvázból, szintenkénti pallóterítéssel, korláttal, lábdeszkával, 0,75-1,20 m padlószélességgel, munkapadló távolság 2,50 m, KRAUSE Stabilo homlokzati keretállvány 0,75 m padlószélességgel, 9,00 m munkapadló magasságig, építés- bontás, védőháló elhelyezés, állvány üzembehelyezés, érintés védelem, szállítás (60 nap)</t>
  </si>
  <si>
    <t>m2</t>
  </si>
  <si>
    <t>Meglazult, sérült vakolat leverése homlokzatról 2 cm vastagságban összes felület 25 %-ban</t>
  </si>
  <si>
    <t>Homlokzati felület vakolat javítása 2 cm vastagságban zsákos kiszerelésű anyagból összes felület 25 %-ban</t>
  </si>
  <si>
    <t>Homlokzati hőszigetelés, tapaszba ágyazott üvegszövetháló-erősítéssel, egyenes él-képzésű, Rockwool Frontrock kőzetgyapot lemez 20 cm vastag hőszigetelő lapokkal, sík, függőleges falon, rögzítés külön tételbe kiírva</t>
  </si>
  <si>
    <t>Homlokzati lábazat hőszigetelés, tapaszba ágyazott üvegszövetháló-erősítéssel, egyenes él-képzésű, Rockwool Frontrock kőzetgyapot lemez 17 cm vastag hőszigetelő lapokkal, sík, függőleges falon, rögzítés külön tételben kiírva</t>
  </si>
  <si>
    <t>Szigetelések rögzítése; Hőszigetelő táblák pontszerű mechanikai rögzítése, homlokzaton, vázkerámia vagy pórusbeton aljzatszerkezethez, fém beütődübelekkel Baumit teleszkóp dűbel rögzítőelem, rögzítőelem, lapvastagság: 200 mm, 230 mm hosszú</t>
  </si>
  <si>
    <t>Kültéri vakolóprofilok elhelyezése, hőszigetelő rendszerhez, élekhez, sarokvédő sín üvegszövettel</t>
  </si>
  <si>
    <t>fm</t>
  </si>
  <si>
    <t>Kültéri vakolóprofilok elhelyezése, 20 cm vtg hőszigetelő rendszerhez, lábazati indító profilok egyenes falakhoz</t>
  </si>
  <si>
    <t>Homlokzati nemesvakolatok készítése vakolat alapozó felhordással, végleges struktúrával, kézi felhordással, előkevert szárazhabarcsból, függőleges felületen, kapart felülettel, 1,5 cm vastagságban, Basalt 18 színben</t>
  </si>
  <si>
    <t>Lábazati vakolatok; díszítő és lábazati műgyantás kötőanyagú vakolatréteg felhordása, kézi erővel, vödrös kiszerelésű anyagból Capastone A, dolomitbraun színben</t>
  </si>
  <si>
    <t>Nyílászárószerkezetek beépítése után falfelület helyreállítás, káva javítás, vakolás kézi felhordással, zsákos kiszerelésű anyagból, felület glettelés, festés fehér színben</t>
  </si>
  <si>
    <t>Födém; Padló hőszigetelő anyag elhelyezése, vízszintes felületen, aljzatbeton alá, úsztató rétegként, szálas szigetelőanyaggal (üveggyapot, kőzetgyapot) ROCKWOOL Steprock ND lépés-hangszigetelő lemez 250 mm (padlás)</t>
  </si>
  <si>
    <t>PE fólia szigetelés védelmére</t>
  </si>
  <si>
    <t>Munkahelyi depóniából építési törmelék konténerbe rakása, kézi erővel, konténeres elszállítással</t>
  </si>
  <si>
    <t>m3</t>
  </si>
  <si>
    <t>Műanyag ablak, ütés- és időjárásálló kemény PVC alapanyagú profillal, horganyzott acélbetét merevítéssel,  ROTO vasalattal, falszerkezetbe beépítve, párkánnyal, kompletten                     tokosztott szerkezet, függ 2 borda egyenlő rész, vissz 1 borda 200 cm-nél, felsőrész csak fix, alsó rész középen fix, kétoldalt bukónyíló 2100x2400 mm</t>
  </si>
  <si>
    <t>tokosztott szerkezet,felül fix 60cm, alatta középenfelnyíló bukónyíló jobbos 100x2400 mm</t>
  </si>
  <si>
    <t>tokosztott szerkezet,felül fix 60cm, alattaközépenfelnyíló bukónyíló jobbos 1300x2400 mm</t>
  </si>
  <si>
    <t>tokosztott szerkezet, függ 2 borda egyenlő rész, vissz 1 borda 200 cm nél,felsőrész csak fix, alsó rész középen fix, kétoldalt bukónyíló 1900x2400 mm</t>
  </si>
  <si>
    <t>bukónyíló jobbos 600x1000 mm</t>
  </si>
  <si>
    <t>sorolt szerkezet, bej aj kif ny+felső fix rész, felső rész 140x140 négy részre osztva üveg, alatta szimmetrikus ajtó stadur, H soroló, 1400x4200 mm</t>
  </si>
  <si>
    <t>sorolt szerkezet, bej aj kif ny+fix,ajtó:100x290 210-nél borda, fix:120x200 négy részre osztva, mindenütt üveg, statikai soroló H, 1400x4100 mm</t>
  </si>
  <si>
    <t>fix szerkezet, kilenc részre osztva 2100x2000 mm</t>
  </si>
  <si>
    <t>tokosztott szerkezet,felül fix 60cm, alatta középenfelnyíló bukónyíló jobbos 1700x1500 mm</t>
  </si>
  <si>
    <t>kifelényíló bejárati ajtó, 1/3+2/3, 90cm borda, alul stadur, felül üveg 1400x2100 mm</t>
  </si>
  <si>
    <t>középenfelnyíló bukónyíló jobbos 1350x1500 mm</t>
  </si>
  <si>
    <t>bejárati ajtó jobbos,stadur,R4, 1000x2100 mm</t>
  </si>
  <si>
    <t>bukónyíló jobbos 800x1500 mm</t>
  </si>
  <si>
    <t>középenfelnyíló bukónyíló jobbos 1400x1500 mm</t>
  </si>
  <si>
    <t>bukónyíló jobbos 1200x1500 mm</t>
  </si>
  <si>
    <t>Mennyiség</t>
  </si>
  <si>
    <t>Mennyiségi egység</t>
  </si>
  <si>
    <t>Egységár
(nettó HUF)</t>
  </si>
  <si>
    <t>Összesen
(nettó HUF)</t>
  </si>
  <si>
    <t>Szolár rendszer használati melegvíz előállítására, a következő tartozékokkal: függőleges elrendezésű síkkollektorokkal, ferdetetőre szerelhető egységgel cseréptetőhöz, Vitosolic-100 szolár rendszer szabályozóval, 25 literes tágulási tartállyal (6 bar), szolár tágulási tartály vezetékkel, 25 liter Tyfocor-LS szolár folyadékkal, kézi töltőszivattyúval, Glykomat fagyvédelmi ellenőrzővel, SP1 túlfeszültség védelemmel, LA1 légtelenítő egységgel, ferdetetőre felszerelve, és a szereléshez szükséges egyéb anyagokkal. VIESSMANN Vitosol 200-F SV2A típusú, síkkollektorral, 2 db kollektorral</t>
  </si>
  <si>
    <t>Összesen:
(nettó HUF)</t>
  </si>
  <si>
    <t>27 % ÁFA</t>
  </si>
  <si>
    <t>Összesen:
(bruttó HUF)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</si>
</sst>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Ft&quot;"/>
  </numFmts>
  <fonts count="18" x14ac:knownFonts="1">
    <font>
      <sz val="11"/>
      <color theme="1"/>
      <name val="Calibri"/>
      <family val="2"/>
      <charset val="238"/>
      <scheme val="minor"/>
    </font>
    <font>
      <sz val="10"/>
      <name val="Arial CE"/>
      <charset val="238"/>
    </font>
    <font>
      <sz val="10"/>
      <name val="Arial"/>
      <family val="2"/>
      <charset val="238"/>
    </font>
    <font>
      <sz val="10"/>
      <name val="Arial"/>
      <family val="2"/>
    </font>
    <font>
      <b/>
      <u/>
      <sz val="18"/>
      <name val="Arial"/>
      <family val="2"/>
    </font>
    <font>
      <b/>
      <i/>
      <sz val="14"/>
      <name val="Arial"/>
      <family val="2"/>
    </font>
    <font>
      <sz val="10"/>
      <name val="Times New Roman CE"/>
      <charset val="238"/>
    </font>
    <font>
      <b/>
      <sz val="12"/>
      <name val="Times New Roman CE"/>
      <family val="1"/>
      <charset val="238"/>
    </font>
    <font>
      <sz val="12"/>
      <name val="Times New Roman CE"/>
      <family val="1"/>
      <charset val="238"/>
    </font>
    <font>
      <b/>
      <i/>
      <sz val="12"/>
      <name val="Times New Roman CE"/>
      <charset val="238"/>
    </font>
    <font>
      <sz val="10"/>
      <name val="Times New Roman CE"/>
      <family val="1"/>
      <charset val="238"/>
    </font>
    <font>
      <sz val="11"/>
      <color indexed="8"/>
      <name val="Calibri"/>
      <family val="2"/>
      <charset val="238"/>
    </font>
    <font>
      <sz val="10"/>
      <color indexed="8"/>
      <name val="MS Sans Serif"/>
      <family val="2"/>
      <charset val="238"/>
    </font>
    <font>
      <sz val="10"/>
      <name val="Helv"/>
    </font>
    <font>
      <b/>
      <sz val="11"/>
      <color theme="1"/>
      <name val="Calibri"/>
      <family val="2"/>
      <charset val="238"/>
      <scheme val="minor"/>
    </font>
    <font>
      <b/>
      <i/>
      <sz val="11"/>
      <color theme="1"/>
      <name val="Calibri"/>
      <family val="2"/>
      <charset val="238"/>
      <scheme val="minor"/>
    </font>
    <font>
      <sz val="11"/>
      <name val="Calibri"/>
      <family val="2"/>
      <charset val="238"/>
      <scheme val="minor"/>
    </font>
    <font>
      <b/>
      <i/>
      <sz val="11"/>
      <name val="Calibri"/>
      <family val="2"/>
      <charset val="238"/>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double">
        <color indexed="64"/>
      </bottom>
      <diagonal/>
    </border>
    <border>
      <left style="thin">
        <color auto="1"/>
      </left>
      <right style="thin">
        <color auto="1"/>
      </right>
      <top style="thin">
        <color auto="1"/>
      </top>
      <bottom style="thin">
        <color auto="1"/>
      </bottom>
      <diagonal/>
    </border>
  </borders>
  <cellStyleXfs count="8">
    <xf numFmtId="0" fontId="0" fillId="0" borderId="0"/>
    <xf numFmtId="0" fontId="11" fillId="0" borderId="0"/>
    <xf numFmtId="0" fontId="2" fillId="0" borderId="0"/>
    <xf numFmtId="0" fontId="2" fillId="0" borderId="0"/>
    <xf numFmtId="0" fontId="1" fillId="0" borderId="0"/>
    <xf numFmtId="0" fontId="11" fillId="0" borderId="0"/>
    <xf numFmtId="0" fontId="12" fillId="0" borderId="0"/>
    <xf numFmtId="0" fontId="13" fillId="0" borderId="0"/>
  </cellStyleXfs>
  <cellXfs count="82">
    <xf numFmtId="0" fontId="0" fillId="0" borderId="0" xfId="0"/>
    <xf numFmtId="0" fontId="0" fillId="0" borderId="0" xfId="0" applyAlignment="1">
      <alignment wrapText="1"/>
    </xf>
    <xf numFmtId="3" fontId="0" fillId="0" borderId="0" xfId="0" applyNumberFormat="1"/>
    <xf numFmtId="0" fontId="3" fillId="0" borderId="0" xfId="2" applyFont="1" applyBorder="1"/>
    <xf numFmtId="0" fontId="3" fillId="0" borderId="0" xfId="2" applyFont="1"/>
    <xf numFmtId="0" fontId="4" fillId="0" borderId="0" xfId="2" applyFont="1" applyBorder="1" applyAlignment="1"/>
    <xf numFmtId="0" fontId="5" fillId="0" borderId="0" xfId="2" applyFont="1" applyBorder="1" applyAlignment="1">
      <alignment vertical="center" wrapText="1"/>
    </xf>
    <xf numFmtId="0" fontId="6" fillId="0" borderId="0" xfId="2" applyFont="1" applyBorder="1" applyAlignment="1">
      <alignment vertical="top" wrapText="1"/>
    </xf>
    <xf numFmtId="0" fontId="6" fillId="0" borderId="0" xfId="2" applyFont="1" applyAlignment="1">
      <alignment vertical="top" wrapText="1"/>
    </xf>
    <xf numFmtId="0" fontId="7" fillId="0" borderId="1" xfId="4" applyFont="1" applyBorder="1" applyAlignment="1">
      <alignment vertical="top" wrapText="1"/>
    </xf>
    <xf numFmtId="3" fontId="7" fillId="0" borderId="1" xfId="4" applyNumberFormat="1" applyFont="1" applyBorder="1" applyAlignment="1">
      <alignment horizontal="right" vertical="top" wrapText="1"/>
    </xf>
    <xf numFmtId="0" fontId="7" fillId="0" borderId="0" xfId="4" applyFont="1" applyBorder="1" applyAlignment="1">
      <alignment vertical="top" wrapText="1"/>
    </xf>
    <xf numFmtId="0" fontId="8" fillId="0" borderId="0" xfId="4" applyFont="1" applyAlignment="1">
      <alignment vertical="top" wrapText="1"/>
    </xf>
    <xf numFmtId="3" fontId="8" fillId="0" borderId="0" xfId="4" applyNumberFormat="1" applyFont="1" applyAlignment="1">
      <alignment vertical="top" wrapText="1"/>
    </xf>
    <xf numFmtId="0" fontId="7" fillId="0" borderId="2" xfId="4" applyFont="1" applyBorder="1" applyAlignment="1">
      <alignment vertical="top" wrapText="1"/>
    </xf>
    <xf numFmtId="3" fontId="7" fillId="0" borderId="2" xfId="4" applyNumberFormat="1" applyFont="1" applyBorder="1" applyAlignment="1">
      <alignment vertical="top" wrapText="1"/>
    </xf>
    <xf numFmtId="0" fontId="9" fillId="0" borderId="0" xfId="4" applyFont="1" applyAlignment="1">
      <alignment vertical="top" wrapText="1"/>
    </xf>
    <xf numFmtId="0" fontId="10" fillId="0" borderId="0" xfId="4" applyFont="1" applyAlignment="1">
      <alignment vertical="top" wrapText="1"/>
    </xf>
    <xf numFmtId="3" fontId="10" fillId="0" borderId="0" xfId="4" applyNumberFormat="1" applyFont="1" applyAlignment="1">
      <alignment vertical="top" wrapText="1"/>
    </xf>
    <xf numFmtId="0" fontId="0" fillId="0" borderId="0" xfId="0" applyFont="1"/>
    <xf numFmtId="3" fontId="8" fillId="0" borderId="0" xfId="4" applyNumberFormat="1" applyFont="1" applyAlignment="1">
      <alignment horizontal="center" vertical="top" wrapText="1"/>
    </xf>
    <xf numFmtId="164" fontId="0" fillId="0" borderId="0" xfId="0" applyNumberFormat="1"/>
    <xf numFmtId="164" fontId="14" fillId="0" borderId="0" xfId="0" applyNumberFormat="1" applyFont="1"/>
    <xf numFmtId="164" fontId="0" fillId="0" borderId="0" xfId="0" applyNumberFormat="1" applyFont="1"/>
    <xf numFmtId="0" fontId="0" fillId="0" borderId="0" xfId="0" applyFont="1" applyAlignment="1">
      <alignment wrapText="1"/>
    </xf>
    <xf numFmtId="0" fontId="16" fillId="0" borderId="0" xfId="2" applyNumberFormat="1" applyFont="1" applyAlignment="1">
      <alignment horizontal="left" vertical="top" wrapText="1"/>
    </xf>
    <xf numFmtId="0" fontId="16" fillId="0" borderId="0" xfId="2" applyFont="1" applyFill="1" applyAlignment="1">
      <alignment horizontal="left" vertical="top" wrapText="1"/>
    </xf>
    <xf numFmtId="2" fontId="16" fillId="0" borderId="0" xfId="2" applyNumberFormat="1" applyFont="1" applyFill="1" applyAlignment="1">
      <alignment horizontal="left" wrapText="1"/>
    </xf>
    <xf numFmtId="2" fontId="16" fillId="0" borderId="0" xfId="2" applyNumberFormat="1" applyFont="1" applyAlignment="1">
      <alignment horizontal="left" vertical="top" wrapText="1"/>
    </xf>
    <xf numFmtId="0" fontId="16" fillId="0" borderId="0" xfId="2" applyFont="1" applyAlignment="1">
      <alignment horizontal="left" wrapText="1"/>
    </xf>
    <xf numFmtId="2" fontId="16" fillId="0" borderId="0" xfId="6" applyNumberFormat="1" applyFont="1" applyAlignment="1">
      <alignment horizontal="left" vertical="top" wrapText="1"/>
    </xf>
    <xf numFmtId="3" fontId="16" fillId="0" borderId="0" xfId="2" applyNumberFormat="1" applyFont="1" applyFill="1" applyAlignment="1">
      <alignment horizontal="left" vertical="top" wrapText="1"/>
    </xf>
    <xf numFmtId="4" fontId="16" fillId="0" borderId="0" xfId="2" applyNumberFormat="1" applyFont="1" applyFill="1" applyAlignment="1">
      <alignment horizontal="left" vertical="top" wrapText="1"/>
    </xf>
    <xf numFmtId="0" fontId="16" fillId="0" borderId="0" xfId="2" applyFont="1" applyAlignment="1">
      <alignment horizontal="left" vertical="top" wrapText="1"/>
    </xf>
    <xf numFmtId="164" fontId="8" fillId="0" borderId="0" xfId="4" applyNumberFormat="1" applyFont="1" applyAlignment="1">
      <alignment vertical="top" wrapText="1"/>
    </xf>
    <xf numFmtId="164" fontId="7" fillId="0" borderId="2" xfId="4" applyNumberFormat="1" applyFont="1" applyBorder="1" applyAlignment="1">
      <alignment vertical="top" wrapText="1"/>
    </xf>
    <xf numFmtId="3" fontId="7" fillId="0" borderId="1" xfId="4" applyNumberFormat="1" applyFont="1" applyBorder="1" applyAlignment="1">
      <alignment horizontal="center" vertical="center" wrapText="1"/>
    </xf>
    <xf numFmtId="0" fontId="4" fillId="0" borderId="0" xfId="2" applyFont="1" applyAlignment="1">
      <alignment horizontal="center"/>
    </xf>
    <xf numFmtId="0" fontId="5" fillId="0" borderId="0" xfId="2" applyFont="1" applyAlignment="1">
      <alignment horizontal="center" vertical="center" wrapText="1"/>
    </xf>
    <xf numFmtId="0" fontId="14" fillId="0" borderId="3" xfId="0" applyFont="1" applyBorder="1" applyAlignment="1">
      <alignment vertical="center" wrapText="1"/>
    </xf>
    <xf numFmtId="0" fontId="14" fillId="0" borderId="3" xfId="0" applyFont="1" applyBorder="1" applyAlignment="1">
      <alignment horizontal="center" vertical="center" wrapText="1"/>
    </xf>
    <xf numFmtId="3" fontId="14" fillId="0" borderId="3" xfId="0" applyNumberFormat="1" applyFont="1" applyBorder="1" applyAlignment="1">
      <alignment vertical="center" wrapText="1"/>
    </xf>
    <xf numFmtId="0" fontId="0" fillId="0" borderId="3" xfId="0" applyBorder="1"/>
    <xf numFmtId="0" fontId="0" fillId="0" borderId="3" xfId="0" applyBorder="1" applyAlignment="1">
      <alignment vertical="center" wrapText="1"/>
    </xf>
    <xf numFmtId="164" fontId="0" fillId="0" borderId="3" xfId="0" applyNumberFormat="1" applyBorder="1" applyAlignment="1">
      <alignment horizontal="right" vertical="center"/>
    </xf>
    <xf numFmtId="0" fontId="15" fillId="0" borderId="3" xfId="0" applyFont="1" applyBorder="1" applyAlignment="1">
      <alignment wrapText="1"/>
    </xf>
    <xf numFmtId="164" fontId="15" fillId="0" borderId="3" xfId="0" applyNumberFormat="1" applyFont="1" applyBorder="1" applyAlignment="1">
      <alignment horizontal="right" vertical="center"/>
    </xf>
    <xf numFmtId="3" fontId="14" fillId="0" borderId="3" xfId="0" applyNumberFormat="1" applyFont="1" applyBorder="1" applyAlignment="1">
      <alignment horizontal="center" vertical="center" wrapText="1"/>
    </xf>
    <xf numFmtId="164" fontId="0" fillId="0" borderId="3" xfId="0" applyNumberFormat="1" applyBorder="1"/>
    <xf numFmtId="0" fontId="15" fillId="0" borderId="3" xfId="0" applyFont="1" applyBorder="1" applyAlignment="1">
      <alignment horizontal="center" vertical="center"/>
    </xf>
    <xf numFmtId="164" fontId="15" fillId="0" borderId="3" xfId="0" applyNumberFormat="1" applyFont="1" applyBorder="1"/>
    <xf numFmtId="0" fontId="0" fillId="0" borderId="3" xfId="0" applyBorder="1" applyAlignment="1">
      <alignment wrapText="1"/>
    </xf>
    <xf numFmtId="0" fontId="15" fillId="0" borderId="3" xfId="0" applyFont="1" applyBorder="1"/>
    <xf numFmtId="0" fontId="0" fillId="0" borderId="3" xfId="0" applyFont="1" applyBorder="1"/>
    <xf numFmtId="0" fontId="16" fillId="0" borderId="3" xfId="2" applyNumberFormat="1" applyFont="1" applyBorder="1" applyAlignment="1">
      <alignment vertical="top" wrapText="1"/>
    </xf>
    <xf numFmtId="164" fontId="16" fillId="0" borderId="3" xfId="2" applyNumberFormat="1" applyFont="1" applyBorder="1" applyAlignment="1">
      <alignment horizontal="right" wrapText="1"/>
    </xf>
    <xf numFmtId="0" fontId="16" fillId="0" borderId="3" xfId="2" applyFont="1" applyFill="1" applyBorder="1" applyAlignment="1">
      <alignment vertical="top" wrapText="1"/>
    </xf>
    <xf numFmtId="164" fontId="16" fillId="0" borderId="3" xfId="2" applyNumberFormat="1" applyFont="1" applyFill="1" applyBorder="1" applyAlignment="1">
      <alignment horizontal="right" wrapText="1"/>
    </xf>
    <xf numFmtId="2" fontId="16" fillId="0" borderId="3" xfId="2" applyNumberFormat="1" applyFont="1" applyFill="1" applyBorder="1" applyAlignment="1">
      <alignment wrapText="1"/>
    </xf>
    <xf numFmtId="2" fontId="16" fillId="0" borderId="3" xfId="2" applyNumberFormat="1" applyFont="1" applyBorder="1" applyAlignment="1">
      <alignment vertical="top" wrapText="1"/>
    </xf>
    <xf numFmtId="0" fontId="16" fillId="0" borderId="3" xfId="2" applyFont="1" applyBorder="1" applyAlignment="1">
      <alignment wrapText="1"/>
    </xf>
    <xf numFmtId="2" fontId="16" fillId="0" borderId="3" xfId="6" applyNumberFormat="1" applyFont="1" applyBorder="1" applyAlignment="1">
      <alignment vertical="top" wrapText="1"/>
    </xf>
    <xf numFmtId="164" fontId="16" fillId="0" borderId="3" xfId="6" applyNumberFormat="1" applyFont="1" applyBorder="1" applyAlignment="1">
      <alignment horizontal="right" wrapText="1"/>
    </xf>
    <xf numFmtId="3" fontId="16" fillId="0" borderId="3" xfId="2" applyNumberFormat="1" applyFont="1" applyFill="1" applyBorder="1" applyAlignment="1">
      <alignment vertical="top" wrapText="1"/>
    </xf>
    <xf numFmtId="4" fontId="16" fillId="0" borderId="3" xfId="2" applyNumberFormat="1" applyFont="1" applyFill="1" applyBorder="1" applyAlignment="1">
      <alignment vertical="top" wrapText="1"/>
    </xf>
    <xf numFmtId="0" fontId="16" fillId="0" borderId="3" xfId="2" applyFont="1" applyBorder="1" applyAlignment="1">
      <alignment vertical="top" wrapText="1"/>
    </xf>
    <xf numFmtId="0" fontId="16" fillId="0" borderId="3" xfId="2" applyFont="1" applyBorder="1" applyAlignment="1">
      <alignment horizontal="left" vertical="top" wrapText="1"/>
    </xf>
    <xf numFmtId="164" fontId="17" fillId="0" borderId="3" xfId="2" applyNumberFormat="1" applyFont="1" applyBorder="1" applyAlignment="1">
      <alignment horizontal="right" wrapText="1"/>
    </xf>
    <xf numFmtId="0" fontId="0" fillId="0" borderId="3" xfId="0" applyBorder="1" applyAlignment="1">
      <alignment horizontal="center"/>
    </xf>
    <xf numFmtId="0" fontId="0" fillId="0" borderId="3" xfId="0" applyBorder="1" applyAlignment="1">
      <alignment vertical="top" wrapText="1"/>
    </xf>
    <xf numFmtId="0" fontId="0" fillId="0" borderId="3" xfId="0" applyBorder="1" applyAlignment="1">
      <alignment horizontal="center" wrapText="1"/>
    </xf>
    <xf numFmtId="4" fontId="16" fillId="0" borderId="3" xfId="2" applyNumberFormat="1" applyFont="1" applyBorder="1" applyAlignment="1">
      <alignment horizontal="center"/>
    </xf>
    <xf numFmtId="0" fontId="16" fillId="0" borderId="3" xfId="2" applyNumberFormat="1" applyFont="1" applyBorder="1" applyAlignment="1">
      <alignment horizontal="center" wrapText="1"/>
    </xf>
    <xf numFmtId="4" fontId="16" fillId="0" borderId="3" xfId="2" applyNumberFormat="1" applyFont="1" applyFill="1" applyBorder="1" applyAlignment="1">
      <alignment horizontal="center"/>
    </xf>
    <xf numFmtId="0" fontId="16" fillId="0" borderId="3" xfId="2" applyFont="1" applyFill="1" applyBorder="1" applyAlignment="1">
      <alignment horizontal="center" wrapText="1"/>
    </xf>
    <xf numFmtId="4" fontId="16" fillId="0" borderId="3" xfId="2" applyNumberFormat="1" applyFont="1" applyFill="1" applyBorder="1" applyAlignment="1">
      <alignment horizontal="center" wrapText="1"/>
    </xf>
    <xf numFmtId="2" fontId="16" fillId="0" borderId="3" xfId="2" applyNumberFormat="1" applyFont="1" applyFill="1" applyBorder="1" applyAlignment="1">
      <alignment horizontal="center" wrapText="1"/>
    </xf>
    <xf numFmtId="2" fontId="16" fillId="0" borderId="3" xfId="2" applyNumberFormat="1" applyFont="1" applyBorder="1" applyAlignment="1">
      <alignment horizontal="center" wrapText="1"/>
    </xf>
    <xf numFmtId="4" fontId="16" fillId="0" borderId="3" xfId="2" applyNumberFormat="1" applyFont="1" applyBorder="1" applyAlignment="1">
      <alignment horizontal="center" wrapText="1"/>
    </xf>
    <xf numFmtId="0" fontId="16" fillId="0" borderId="3" xfId="2" applyFont="1" applyBorder="1" applyAlignment="1">
      <alignment horizontal="center" wrapText="1"/>
    </xf>
    <xf numFmtId="2" fontId="16" fillId="0" borderId="3" xfId="6" applyNumberFormat="1" applyFont="1" applyBorder="1" applyAlignment="1">
      <alignment horizontal="center" wrapText="1"/>
    </xf>
    <xf numFmtId="3" fontId="16" fillId="0" borderId="3" xfId="2" applyNumberFormat="1" applyFont="1" applyFill="1" applyBorder="1" applyAlignment="1">
      <alignment horizontal="center" wrapText="1"/>
    </xf>
  </cellXfs>
  <cellStyles count="8">
    <cellStyle name="Normál" xfId="0" builtinId="0"/>
    <cellStyle name="Normál 2" xfId="1"/>
    <cellStyle name="Normál 2 2" xfId="2"/>
    <cellStyle name="Normál 3" xfId="3"/>
    <cellStyle name="Normál 3 2" xfId="4"/>
    <cellStyle name="Normál 6" xfId="5"/>
    <cellStyle name="Normál_Munka1" xfId="6"/>
    <cellStyle name="Stílus 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2"/>
  <sheetViews>
    <sheetView tabSelected="1" zoomScaleNormal="100" workbookViewId="0">
      <selection activeCell="B23" sqref="B23"/>
    </sheetView>
  </sheetViews>
  <sheetFormatPr defaultRowHeight="12.75" x14ac:dyDescent="0.25"/>
  <cols>
    <col min="1" max="1" width="39.85546875" style="17" bestFit="1" customWidth="1"/>
    <col min="2" max="2" width="16.28515625" style="18" customWidth="1"/>
    <col min="3" max="3" width="16.5703125" style="17" customWidth="1"/>
    <col min="4" max="4" width="11.85546875" style="17" customWidth="1"/>
    <col min="5" max="5" width="14.85546875" style="17" customWidth="1"/>
    <col min="6" max="16384" width="9.140625" style="17"/>
  </cols>
  <sheetData>
    <row r="1" spans="1:57" s="4" customFormat="1" ht="23.25" x14ac:dyDescent="0.35">
      <c r="A1" s="37" t="s">
        <v>46</v>
      </c>
      <c r="B1" s="37"/>
      <c r="C1" s="37"/>
      <c r="D1" s="5"/>
      <c r="E1" s="5"/>
      <c r="F1" s="5"/>
      <c r="G1" s="5"/>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7" s="4" customFormat="1" ht="18.75" customHeight="1" x14ac:dyDescent="0.2">
      <c r="A2" s="38" t="s">
        <v>52</v>
      </c>
      <c r="B2" s="38"/>
      <c r="C2" s="38"/>
      <c r="D2" s="6"/>
      <c r="E2" s="6"/>
      <c r="F2" s="6"/>
      <c r="G2" s="6"/>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row>
    <row r="3" spans="1:57" s="8" customFormat="1" ht="18.75" customHeight="1" x14ac:dyDescent="0.25">
      <c r="A3" s="38" t="s">
        <v>47</v>
      </c>
      <c r="B3" s="38"/>
      <c r="C3" s="38"/>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row>
    <row r="7" spans="1:57" s="11" customFormat="1" ht="32.25" thickBot="1" x14ac:dyDescent="0.3">
      <c r="A7" s="9" t="s">
        <v>48</v>
      </c>
      <c r="B7" s="10"/>
      <c r="C7" s="36" t="s">
        <v>90</v>
      </c>
      <c r="D7" s="36" t="s">
        <v>91</v>
      </c>
      <c r="E7" s="36" t="s">
        <v>92</v>
      </c>
    </row>
    <row r="8" spans="1:57" s="12" customFormat="1" ht="15.75" x14ac:dyDescent="0.25">
      <c r="A8" s="12" t="s">
        <v>28</v>
      </c>
      <c r="B8" s="13"/>
      <c r="C8" s="34">
        <f>'Napkollektoros rendszer'!F22</f>
        <v>0</v>
      </c>
      <c r="D8" s="34">
        <f>C8*0.27</f>
        <v>0</v>
      </c>
      <c r="E8" s="34">
        <f>C8+D8</f>
        <v>0</v>
      </c>
    </row>
    <row r="9" spans="1:57" s="12" customFormat="1" ht="15.75" x14ac:dyDescent="0.25">
      <c r="A9" s="12" t="s">
        <v>6</v>
      </c>
      <c r="B9" s="13"/>
      <c r="C9" s="34">
        <f>'Víz szerelés'!F22</f>
        <v>0</v>
      </c>
      <c r="D9" s="34">
        <f t="shared" ref="D9:D11" si="0">C9*0.27</f>
        <v>0</v>
      </c>
      <c r="E9" s="34">
        <f t="shared" ref="E9:E11" si="1">C9+D9</f>
        <v>0</v>
      </c>
    </row>
    <row r="10" spans="1:57" s="12" customFormat="1" ht="15.75" x14ac:dyDescent="0.25">
      <c r="A10" s="12" t="s">
        <v>49</v>
      </c>
      <c r="B10" s="13"/>
      <c r="C10" s="34">
        <f>'Ablakok cseréje'!F19</f>
        <v>0</v>
      </c>
      <c r="D10" s="34">
        <f t="shared" si="0"/>
        <v>0</v>
      </c>
      <c r="E10" s="34">
        <f t="shared" si="1"/>
        <v>0</v>
      </c>
    </row>
    <row r="11" spans="1:57" s="12" customFormat="1" ht="16.5" thickBot="1" x14ac:dyDescent="0.3">
      <c r="A11" s="12" t="s">
        <v>50</v>
      </c>
      <c r="B11" s="13"/>
      <c r="C11" s="34">
        <f>'Külső hőszigetelés'!F16</f>
        <v>0</v>
      </c>
      <c r="D11" s="34">
        <f t="shared" si="0"/>
        <v>0</v>
      </c>
      <c r="E11" s="34">
        <f t="shared" si="1"/>
        <v>0</v>
      </c>
    </row>
    <row r="12" spans="1:57" s="11" customFormat="1" ht="16.5" thickBot="1" x14ac:dyDescent="0.3">
      <c r="A12" s="14" t="s">
        <v>51</v>
      </c>
      <c r="B12" s="15"/>
      <c r="C12" s="35">
        <f>SUM(C8:C11)</f>
        <v>0</v>
      </c>
      <c r="D12" s="35"/>
      <c r="E12" s="35">
        <f>SUM(E8:E11)</f>
        <v>0</v>
      </c>
    </row>
    <row r="13" spans="1:57" s="12" customFormat="1" ht="16.5" thickTop="1" x14ac:dyDescent="0.25">
      <c r="B13" s="13"/>
    </row>
    <row r="14" spans="1:57" s="12" customFormat="1" ht="15.75" x14ac:dyDescent="0.25">
      <c r="A14" s="16"/>
      <c r="B14" s="13"/>
    </row>
    <row r="15" spans="1:57" s="12" customFormat="1" ht="15.75" x14ac:dyDescent="0.25">
      <c r="B15" s="13"/>
    </row>
    <row r="16" spans="1:57" s="12" customFormat="1" ht="15.75" x14ac:dyDescent="0.25">
      <c r="B16" s="13"/>
    </row>
    <row r="17" spans="2:2" s="12" customFormat="1" ht="15.75" x14ac:dyDescent="0.25">
      <c r="B17" s="13"/>
    </row>
    <row r="18" spans="2:2" s="12" customFormat="1" ht="15.75" x14ac:dyDescent="0.25">
      <c r="B18" s="13"/>
    </row>
    <row r="19" spans="2:2" s="12" customFormat="1" ht="15.75" x14ac:dyDescent="0.25">
      <c r="B19" s="20"/>
    </row>
    <row r="20" spans="2:2" s="12" customFormat="1" ht="15.75" x14ac:dyDescent="0.25">
      <c r="B20" s="20"/>
    </row>
    <row r="21" spans="2:2" s="12" customFormat="1" ht="15.75" x14ac:dyDescent="0.25">
      <c r="B21" s="20"/>
    </row>
    <row r="22" spans="2:2" s="12" customFormat="1" ht="15.75" x14ac:dyDescent="0.25">
      <c r="B22" s="13"/>
    </row>
  </sheetData>
  <mergeCells count="3">
    <mergeCell ref="A1:C1"/>
    <mergeCell ref="A2:C2"/>
    <mergeCell ref="A3:C3"/>
  </mergeCells>
  <pageMargins left="1" right="1" top="1" bottom="1" header="0.41666666666666669" footer="0.41666666666666669"/>
  <pageSetup paperSize="9" scale="70" orientation="portrait" r:id="rId1"/>
  <headerFooter alignWithMargins="0">
    <oddFooter>&amp;C&amp;P. oldal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workbookViewId="0">
      <selection activeCell="B10" sqref="B10"/>
    </sheetView>
  </sheetViews>
  <sheetFormatPr defaultRowHeight="15" x14ac:dyDescent="0.25"/>
  <cols>
    <col min="1" max="1" width="4.140625" bestFit="1" customWidth="1"/>
    <col min="2" max="2" width="55.7109375" style="1" customWidth="1"/>
    <col min="3" max="3" width="11.28515625" customWidth="1"/>
    <col min="4" max="4" width="11.42578125" customWidth="1"/>
    <col min="5" max="5" width="12.140625" customWidth="1"/>
    <col min="6" max="6" width="13" customWidth="1"/>
  </cols>
  <sheetData>
    <row r="1" spans="1:6" ht="37.5" customHeight="1" x14ac:dyDescent="0.25">
      <c r="A1" s="39" t="s">
        <v>0</v>
      </c>
      <c r="B1" s="39" t="s">
        <v>1</v>
      </c>
      <c r="C1" s="39" t="s">
        <v>85</v>
      </c>
      <c r="D1" s="40" t="s">
        <v>86</v>
      </c>
      <c r="E1" s="41" t="s">
        <v>87</v>
      </c>
      <c r="F1" s="41" t="s">
        <v>88</v>
      </c>
    </row>
    <row r="2" spans="1:6" ht="30" x14ac:dyDescent="0.25">
      <c r="A2" s="42">
        <v>1</v>
      </c>
      <c r="B2" s="43" t="s">
        <v>7</v>
      </c>
      <c r="C2" s="68">
        <v>4</v>
      </c>
      <c r="D2" s="68" t="s">
        <v>3</v>
      </c>
      <c r="E2" s="44">
        <v>0</v>
      </c>
      <c r="F2" s="44">
        <f>C2*E2</f>
        <v>0</v>
      </c>
    </row>
    <row r="3" spans="1:6" x14ac:dyDescent="0.25">
      <c r="A3" s="42">
        <v>2</v>
      </c>
      <c r="B3" s="43" t="s">
        <v>8</v>
      </c>
      <c r="C3" s="68">
        <v>4</v>
      </c>
      <c r="D3" s="68" t="s">
        <v>3</v>
      </c>
      <c r="E3" s="44">
        <v>0</v>
      </c>
      <c r="F3" s="44">
        <f t="shared" ref="F3:F21" si="0">C3*E3</f>
        <v>0</v>
      </c>
    </row>
    <row r="4" spans="1:6" x14ac:dyDescent="0.25">
      <c r="A4" s="42">
        <v>3</v>
      </c>
      <c r="B4" s="43" t="s">
        <v>29</v>
      </c>
      <c r="C4" s="68">
        <v>2</v>
      </c>
      <c r="D4" s="68" t="s">
        <v>3</v>
      </c>
      <c r="E4" s="44">
        <v>0</v>
      </c>
      <c r="F4" s="44">
        <f t="shared" si="0"/>
        <v>0</v>
      </c>
    </row>
    <row r="5" spans="1:6" ht="150.75" customHeight="1" x14ac:dyDescent="0.25">
      <c r="A5" s="42">
        <v>4</v>
      </c>
      <c r="B5" s="69" t="s">
        <v>89</v>
      </c>
      <c r="C5" s="68">
        <v>1</v>
      </c>
      <c r="D5" s="68" t="s">
        <v>3</v>
      </c>
      <c r="E5" s="44">
        <v>0</v>
      </c>
      <c r="F5" s="44">
        <f t="shared" si="0"/>
        <v>0</v>
      </c>
    </row>
    <row r="6" spans="1:6" ht="90" x14ac:dyDescent="0.25">
      <c r="A6" s="42">
        <v>5</v>
      </c>
      <c r="B6" s="43" t="s">
        <v>30</v>
      </c>
      <c r="C6" s="68">
        <v>1</v>
      </c>
      <c r="D6" s="68" t="s">
        <v>3</v>
      </c>
      <c r="E6" s="44">
        <v>0</v>
      </c>
      <c r="F6" s="44">
        <f t="shared" si="0"/>
        <v>0</v>
      </c>
    </row>
    <row r="7" spans="1:6" ht="105" x14ac:dyDescent="0.25">
      <c r="A7" s="42">
        <v>6</v>
      </c>
      <c r="B7" s="43" t="s">
        <v>31</v>
      </c>
      <c r="C7" s="68">
        <v>1</v>
      </c>
      <c r="D7" s="68" t="s">
        <v>3</v>
      </c>
      <c r="E7" s="44">
        <v>0</v>
      </c>
      <c r="F7" s="44">
        <f t="shared" si="0"/>
        <v>0</v>
      </c>
    </row>
    <row r="8" spans="1:6" x14ac:dyDescent="0.25">
      <c r="A8" s="42">
        <v>7</v>
      </c>
      <c r="B8" s="43" t="s">
        <v>32</v>
      </c>
      <c r="C8" s="68">
        <v>1</v>
      </c>
      <c r="D8" s="68" t="s">
        <v>3</v>
      </c>
      <c r="E8" s="44">
        <v>0</v>
      </c>
      <c r="F8" s="44">
        <f t="shared" si="0"/>
        <v>0</v>
      </c>
    </row>
    <row r="9" spans="1:6" ht="107.25" customHeight="1" x14ac:dyDescent="0.25">
      <c r="A9" s="42">
        <v>8</v>
      </c>
      <c r="B9" s="69" t="s">
        <v>33</v>
      </c>
      <c r="C9" s="68">
        <v>18</v>
      </c>
      <c r="D9" s="68" t="s">
        <v>11</v>
      </c>
      <c r="E9" s="44">
        <v>0</v>
      </c>
      <c r="F9" s="44">
        <f t="shared" si="0"/>
        <v>0</v>
      </c>
    </row>
    <row r="10" spans="1:6" ht="75" x14ac:dyDescent="0.25">
      <c r="A10" s="42">
        <v>9</v>
      </c>
      <c r="B10" s="43" t="s">
        <v>34</v>
      </c>
      <c r="C10" s="68">
        <v>18</v>
      </c>
      <c r="D10" s="68" t="s">
        <v>11</v>
      </c>
      <c r="E10" s="44">
        <v>0</v>
      </c>
      <c r="F10" s="44">
        <f t="shared" si="0"/>
        <v>0</v>
      </c>
    </row>
    <row r="11" spans="1:6" x14ac:dyDescent="0.25">
      <c r="A11" s="42">
        <v>10</v>
      </c>
      <c r="B11" s="43" t="s">
        <v>35</v>
      </c>
      <c r="C11" s="68">
        <v>1</v>
      </c>
      <c r="D11" s="68" t="s">
        <v>5</v>
      </c>
      <c r="E11" s="44">
        <v>0</v>
      </c>
      <c r="F11" s="44">
        <f t="shared" si="0"/>
        <v>0</v>
      </c>
    </row>
    <row r="12" spans="1:6" x14ac:dyDescent="0.25">
      <c r="A12" s="42">
        <v>11</v>
      </c>
      <c r="B12" s="43" t="s">
        <v>36</v>
      </c>
      <c r="C12" s="68">
        <v>1</v>
      </c>
      <c r="D12" s="68" t="s">
        <v>5</v>
      </c>
      <c r="E12" s="44">
        <v>0</v>
      </c>
      <c r="F12" s="44">
        <f t="shared" si="0"/>
        <v>0</v>
      </c>
    </row>
    <row r="13" spans="1:6" x14ac:dyDescent="0.25">
      <c r="A13" s="42">
        <v>12</v>
      </c>
      <c r="B13" s="43" t="s">
        <v>37</v>
      </c>
      <c r="C13" s="68">
        <v>1</v>
      </c>
      <c r="D13" s="68" t="s">
        <v>5</v>
      </c>
      <c r="E13" s="44">
        <v>0</v>
      </c>
      <c r="F13" s="44">
        <f t="shared" si="0"/>
        <v>0</v>
      </c>
    </row>
    <row r="14" spans="1:6" ht="30" x14ac:dyDescent="0.25">
      <c r="A14" s="42">
        <v>13</v>
      </c>
      <c r="B14" s="43" t="s">
        <v>38</v>
      </c>
      <c r="C14" s="68">
        <v>6</v>
      </c>
      <c r="D14" s="68" t="s">
        <v>3</v>
      </c>
      <c r="E14" s="44">
        <v>0</v>
      </c>
      <c r="F14" s="44">
        <f t="shared" si="0"/>
        <v>0</v>
      </c>
    </row>
    <row r="15" spans="1:6" x14ac:dyDescent="0.25">
      <c r="A15" s="42">
        <v>14</v>
      </c>
      <c r="B15" s="43" t="s">
        <v>39</v>
      </c>
      <c r="C15" s="68">
        <v>1</v>
      </c>
      <c r="D15" s="68" t="s">
        <v>5</v>
      </c>
      <c r="E15" s="44">
        <v>0</v>
      </c>
      <c r="F15" s="44">
        <f t="shared" si="0"/>
        <v>0</v>
      </c>
    </row>
    <row r="16" spans="1:6" x14ac:dyDescent="0.25">
      <c r="A16" s="42">
        <v>15</v>
      </c>
      <c r="B16" s="43" t="s">
        <v>40</v>
      </c>
      <c r="C16" s="68">
        <v>1</v>
      </c>
      <c r="D16" s="68" t="s">
        <v>5</v>
      </c>
      <c r="E16" s="44">
        <v>0</v>
      </c>
      <c r="F16" s="44">
        <f t="shared" si="0"/>
        <v>0</v>
      </c>
    </row>
    <row r="17" spans="1:6" ht="30" x14ac:dyDescent="0.25">
      <c r="A17" s="42">
        <v>16</v>
      </c>
      <c r="B17" s="43" t="s">
        <v>41</v>
      </c>
      <c r="C17" s="68">
        <v>1</v>
      </c>
      <c r="D17" s="68" t="s">
        <v>5</v>
      </c>
      <c r="E17" s="44">
        <v>0</v>
      </c>
      <c r="F17" s="44">
        <f t="shared" si="0"/>
        <v>0</v>
      </c>
    </row>
    <row r="18" spans="1:6" ht="30" x14ac:dyDescent="0.25">
      <c r="A18" s="42">
        <v>17</v>
      </c>
      <c r="B18" s="43" t="s">
        <v>42</v>
      </c>
      <c r="C18" s="68">
        <v>1</v>
      </c>
      <c r="D18" s="68" t="s">
        <v>5</v>
      </c>
      <c r="E18" s="44">
        <v>0</v>
      </c>
      <c r="F18" s="44">
        <f t="shared" si="0"/>
        <v>0</v>
      </c>
    </row>
    <row r="19" spans="1:6" x14ac:dyDescent="0.25">
      <c r="A19" s="42">
        <v>18</v>
      </c>
      <c r="B19" s="43" t="s">
        <v>27</v>
      </c>
      <c r="C19" s="68">
        <v>1</v>
      </c>
      <c r="D19" s="68" t="s">
        <v>5</v>
      </c>
      <c r="E19" s="44">
        <v>0</v>
      </c>
      <c r="F19" s="44">
        <f t="shared" si="0"/>
        <v>0</v>
      </c>
    </row>
    <row r="20" spans="1:6" x14ac:dyDescent="0.25">
      <c r="A20" s="42">
        <v>19</v>
      </c>
      <c r="B20" s="43" t="s">
        <v>43</v>
      </c>
      <c r="C20" s="68">
        <v>1</v>
      </c>
      <c r="D20" s="68" t="s">
        <v>5</v>
      </c>
      <c r="E20" s="44">
        <v>0</v>
      </c>
      <c r="F20" s="44">
        <f t="shared" si="0"/>
        <v>0</v>
      </c>
    </row>
    <row r="21" spans="1:6" x14ac:dyDescent="0.25">
      <c r="A21" s="42">
        <v>20</v>
      </c>
      <c r="B21" s="43" t="s">
        <v>44</v>
      </c>
      <c r="C21" s="68">
        <v>1</v>
      </c>
      <c r="D21" s="68" t="s">
        <v>5</v>
      </c>
      <c r="E21" s="44">
        <v>0</v>
      </c>
      <c r="F21" s="44">
        <f t="shared" si="0"/>
        <v>0</v>
      </c>
    </row>
    <row r="22" spans="1:6" x14ac:dyDescent="0.25">
      <c r="A22" s="42"/>
      <c r="B22" s="45" t="s">
        <v>45</v>
      </c>
      <c r="C22" s="68"/>
      <c r="D22" s="68"/>
      <c r="E22" s="44"/>
      <c r="F22" s="46">
        <f>SUM(F2:F21)</f>
        <v>0</v>
      </c>
    </row>
  </sheetData>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opLeftCell="A10" workbookViewId="0">
      <selection activeCell="B16" sqref="B16"/>
    </sheetView>
  </sheetViews>
  <sheetFormatPr defaultRowHeight="15" x14ac:dyDescent="0.25"/>
  <cols>
    <col min="1" max="1" width="4.140625" bestFit="1" customWidth="1"/>
    <col min="2" max="2" width="55.7109375" style="1" customWidth="1"/>
    <col min="3" max="3" width="11.140625" customWidth="1"/>
    <col min="4" max="4" width="11.85546875" customWidth="1"/>
    <col min="5" max="5" width="12.28515625" customWidth="1"/>
    <col min="6" max="6" width="12.5703125" customWidth="1"/>
  </cols>
  <sheetData>
    <row r="1" spans="1:6" ht="30" x14ac:dyDescent="0.25">
      <c r="A1" s="39" t="s">
        <v>0</v>
      </c>
      <c r="B1" s="39" t="s">
        <v>1</v>
      </c>
      <c r="C1" s="39" t="s">
        <v>85</v>
      </c>
      <c r="D1" s="40" t="s">
        <v>86</v>
      </c>
      <c r="E1" s="47" t="s">
        <v>87</v>
      </c>
      <c r="F1" s="47" t="s">
        <v>88</v>
      </c>
    </row>
    <row r="2" spans="1:6" ht="30" x14ac:dyDescent="0.25">
      <c r="A2" s="42">
        <v>1</v>
      </c>
      <c r="B2" s="43" t="s">
        <v>7</v>
      </c>
      <c r="C2" s="68">
        <v>2</v>
      </c>
      <c r="D2" s="68" t="s">
        <v>3</v>
      </c>
      <c r="E2" s="48">
        <v>0</v>
      </c>
      <c r="F2" s="48">
        <f>C2*E2</f>
        <v>0</v>
      </c>
    </row>
    <row r="3" spans="1:6" x14ac:dyDescent="0.25">
      <c r="A3" s="42">
        <v>2</v>
      </c>
      <c r="B3" s="43" t="s">
        <v>8</v>
      </c>
      <c r="C3" s="68">
        <v>2</v>
      </c>
      <c r="D3" s="68" t="s">
        <v>3</v>
      </c>
      <c r="E3" s="48">
        <v>0</v>
      </c>
      <c r="F3" s="48">
        <f t="shared" ref="F3:F21" si="0">C3*E3</f>
        <v>0</v>
      </c>
    </row>
    <row r="4" spans="1:6" ht="30" x14ac:dyDescent="0.25">
      <c r="A4" s="42">
        <v>3</v>
      </c>
      <c r="B4" s="43" t="s">
        <v>9</v>
      </c>
      <c r="C4" s="68">
        <v>1</v>
      </c>
      <c r="D4" s="68" t="s">
        <v>3</v>
      </c>
      <c r="E4" s="48">
        <v>0</v>
      </c>
      <c r="F4" s="48">
        <f t="shared" si="0"/>
        <v>0</v>
      </c>
    </row>
    <row r="5" spans="1:6" ht="135" x14ac:dyDescent="0.25">
      <c r="A5" s="42">
        <v>4</v>
      </c>
      <c r="B5" s="43" t="s">
        <v>10</v>
      </c>
      <c r="C5" s="68">
        <v>42</v>
      </c>
      <c r="D5" s="68" t="s">
        <v>11</v>
      </c>
      <c r="E5" s="48">
        <v>0</v>
      </c>
      <c r="F5" s="48">
        <f t="shared" si="0"/>
        <v>0</v>
      </c>
    </row>
    <row r="6" spans="1:6" x14ac:dyDescent="0.25">
      <c r="A6" s="42">
        <v>5</v>
      </c>
      <c r="B6" s="43" t="s">
        <v>12</v>
      </c>
      <c r="C6" s="68">
        <v>42</v>
      </c>
      <c r="D6" s="68" t="s">
        <v>11</v>
      </c>
      <c r="E6" s="48">
        <v>0</v>
      </c>
      <c r="F6" s="48">
        <f t="shared" si="0"/>
        <v>0</v>
      </c>
    </row>
    <row r="7" spans="1:6" ht="90" x14ac:dyDescent="0.25">
      <c r="A7" s="42">
        <v>6</v>
      </c>
      <c r="B7" s="43" t="s">
        <v>13</v>
      </c>
      <c r="C7" s="68">
        <v>42</v>
      </c>
      <c r="D7" s="68" t="s">
        <v>11</v>
      </c>
      <c r="E7" s="48">
        <v>0</v>
      </c>
      <c r="F7" s="48">
        <f t="shared" si="0"/>
        <v>0</v>
      </c>
    </row>
    <row r="8" spans="1:6" x14ac:dyDescent="0.25">
      <c r="A8" s="42">
        <v>7</v>
      </c>
      <c r="B8" s="43" t="s">
        <v>14</v>
      </c>
      <c r="C8" s="68">
        <v>42</v>
      </c>
      <c r="D8" s="68" t="s">
        <v>11</v>
      </c>
      <c r="E8" s="48">
        <v>0</v>
      </c>
      <c r="F8" s="48">
        <f t="shared" si="0"/>
        <v>0</v>
      </c>
    </row>
    <row r="9" spans="1:6" ht="45" x14ac:dyDescent="0.25">
      <c r="A9" s="42">
        <v>8</v>
      </c>
      <c r="B9" s="43" t="s">
        <v>15</v>
      </c>
      <c r="C9" s="68">
        <v>6</v>
      </c>
      <c r="D9" s="68" t="s">
        <v>3</v>
      </c>
      <c r="E9" s="48">
        <v>0</v>
      </c>
      <c r="F9" s="48">
        <f t="shared" si="0"/>
        <v>0</v>
      </c>
    </row>
    <row r="10" spans="1:6" x14ac:dyDescent="0.25">
      <c r="A10" s="42">
        <v>9</v>
      </c>
      <c r="B10" s="43" t="s">
        <v>16</v>
      </c>
      <c r="C10" s="68">
        <v>1</v>
      </c>
      <c r="D10" s="68" t="s">
        <v>3</v>
      </c>
      <c r="E10" s="48">
        <v>0</v>
      </c>
      <c r="F10" s="48">
        <f t="shared" si="0"/>
        <v>0</v>
      </c>
    </row>
    <row r="11" spans="1:6" x14ac:dyDescent="0.25">
      <c r="A11" s="42">
        <v>10</v>
      </c>
      <c r="B11" s="43" t="s">
        <v>17</v>
      </c>
      <c r="C11" s="68">
        <v>1</v>
      </c>
      <c r="D11" s="68" t="s">
        <v>5</v>
      </c>
      <c r="E11" s="48">
        <v>0</v>
      </c>
      <c r="F11" s="48">
        <f t="shared" si="0"/>
        <v>0</v>
      </c>
    </row>
    <row r="12" spans="1:6" ht="90" x14ac:dyDescent="0.25">
      <c r="A12" s="42">
        <v>11</v>
      </c>
      <c r="B12" s="43" t="s">
        <v>18</v>
      </c>
      <c r="C12" s="68">
        <v>1</v>
      </c>
      <c r="D12" s="68" t="s">
        <v>3</v>
      </c>
      <c r="E12" s="48">
        <v>0</v>
      </c>
      <c r="F12" s="48">
        <f t="shared" si="0"/>
        <v>0</v>
      </c>
    </row>
    <row r="13" spans="1:6" x14ac:dyDescent="0.25">
      <c r="A13" s="42">
        <v>12</v>
      </c>
      <c r="B13" s="43" t="s">
        <v>19</v>
      </c>
      <c r="C13" s="68">
        <v>1</v>
      </c>
      <c r="D13" s="68" t="s">
        <v>3</v>
      </c>
      <c r="E13" s="48">
        <v>0</v>
      </c>
      <c r="F13" s="48">
        <f t="shared" si="0"/>
        <v>0</v>
      </c>
    </row>
    <row r="14" spans="1:6" ht="45" x14ac:dyDescent="0.25">
      <c r="A14" s="42">
        <v>13</v>
      </c>
      <c r="B14" s="43" t="s">
        <v>20</v>
      </c>
      <c r="C14" s="68">
        <v>5</v>
      </c>
      <c r="D14" s="68" t="s">
        <v>3</v>
      </c>
      <c r="E14" s="48">
        <v>0</v>
      </c>
      <c r="F14" s="48">
        <f t="shared" si="0"/>
        <v>0</v>
      </c>
    </row>
    <row r="15" spans="1:6" ht="46.5" customHeight="1" x14ac:dyDescent="0.25">
      <c r="A15" s="42">
        <v>14</v>
      </c>
      <c r="B15" s="69" t="s">
        <v>21</v>
      </c>
      <c r="C15" s="68">
        <v>1</v>
      </c>
      <c r="D15" s="68" t="s">
        <v>3</v>
      </c>
      <c r="E15" s="48">
        <v>0</v>
      </c>
      <c r="F15" s="48">
        <f t="shared" si="0"/>
        <v>0</v>
      </c>
    </row>
    <row r="16" spans="1:6" ht="60" x14ac:dyDescent="0.25">
      <c r="A16" s="42">
        <v>15</v>
      </c>
      <c r="B16" s="43" t="s">
        <v>22</v>
      </c>
      <c r="C16" s="68">
        <v>1</v>
      </c>
      <c r="D16" s="68" t="s">
        <v>3</v>
      </c>
      <c r="E16" s="48">
        <v>0</v>
      </c>
      <c r="F16" s="48">
        <f t="shared" si="0"/>
        <v>0</v>
      </c>
    </row>
    <row r="17" spans="1:6" ht="30" x14ac:dyDescent="0.25">
      <c r="A17" s="42">
        <v>16</v>
      </c>
      <c r="B17" s="43" t="s">
        <v>23</v>
      </c>
      <c r="C17" s="68">
        <v>1</v>
      </c>
      <c r="D17" s="68" t="s">
        <v>5</v>
      </c>
      <c r="E17" s="48">
        <v>0</v>
      </c>
      <c r="F17" s="48">
        <f t="shared" si="0"/>
        <v>0</v>
      </c>
    </row>
    <row r="18" spans="1:6" x14ac:dyDescent="0.25">
      <c r="A18" s="42">
        <v>17</v>
      </c>
      <c r="B18" s="43" t="s">
        <v>24</v>
      </c>
      <c r="C18" s="68">
        <v>1</v>
      </c>
      <c r="D18" s="68" t="s">
        <v>5</v>
      </c>
      <c r="E18" s="48">
        <v>0</v>
      </c>
      <c r="F18" s="48">
        <f t="shared" si="0"/>
        <v>0</v>
      </c>
    </row>
    <row r="19" spans="1:6" x14ac:dyDescent="0.25">
      <c r="A19" s="42">
        <v>18</v>
      </c>
      <c r="B19" s="43" t="s">
        <v>25</v>
      </c>
      <c r="C19" s="68">
        <v>1</v>
      </c>
      <c r="D19" s="68" t="s">
        <v>5</v>
      </c>
      <c r="E19" s="48">
        <v>0</v>
      </c>
      <c r="F19" s="48">
        <f t="shared" si="0"/>
        <v>0</v>
      </c>
    </row>
    <row r="20" spans="1:6" ht="30" x14ac:dyDescent="0.25">
      <c r="A20" s="42">
        <v>19</v>
      </c>
      <c r="B20" s="43" t="s">
        <v>26</v>
      </c>
      <c r="C20" s="68">
        <v>1</v>
      </c>
      <c r="D20" s="68" t="s">
        <v>5</v>
      </c>
      <c r="E20" s="48">
        <v>0</v>
      </c>
      <c r="F20" s="48">
        <f t="shared" si="0"/>
        <v>0</v>
      </c>
    </row>
    <row r="21" spans="1:6" x14ac:dyDescent="0.25">
      <c r="A21" s="42">
        <v>20</v>
      </c>
      <c r="B21" s="43" t="s">
        <v>27</v>
      </c>
      <c r="C21" s="68">
        <v>1</v>
      </c>
      <c r="D21" s="68" t="s">
        <v>5</v>
      </c>
      <c r="E21" s="48">
        <v>0</v>
      </c>
      <c r="F21" s="48">
        <f t="shared" si="0"/>
        <v>0</v>
      </c>
    </row>
    <row r="22" spans="1:6" x14ac:dyDescent="0.25">
      <c r="A22" s="42"/>
      <c r="B22" s="45" t="s">
        <v>45</v>
      </c>
      <c r="C22" s="49"/>
      <c r="D22" s="49"/>
      <c r="E22" s="48"/>
      <c r="F22" s="50">
        <f>SUM(F2:F21)</f>
        <v>0</v>
      </c>
    </row>
  </sheetData>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8" sqref="H8"/>
    </sheetView>
  </sheetViews>
  <sheetFormatPr defaultRowHeight="15" x14ac:dyDescent="0.25"/>
  <cols>
    <col min="1" max="1" width="4.140625" bestFit="1" customWidth="1"/>
    <col min="2" max="2" width="55.7109375" style="1" customWidth="1"/>
    <col min="3" max="3" width="11.140625" customWidth="1"/>
    <col min="4" max="4" width="12.140625" customWidth="1"/>
    <col min="5" max="5" width="11.28515625" style="2" customWidth="1"/>
    <col min="6" max="6" width="15.85546875" style="2" customWidth="1"/>
    <col min="7" max="7" width="9.140625" customWidth="1"/>
    <col min="8" max="8" width="9.140625" style="19"/>
  </cols>
  <sheetData>
    <row r="1" spans="1:9" ht="36" customHeight="1" x14ac:dyDescent="0.25">
      <c r="A1" s="39" t="s">
        <v>0</v>
      </c>
      <c r="B1" s="39" t="s">
        <v>1</v>
      </c>
      <c r="C1" s="39" t="s">
        <v>85</v>
      </c>
      <c r="D1" s="40" t="s">
        <v>86</v>
      </c>
      <c r="E1" s="47" t="s">
        <v>87</v>
      </c>
      <c r="F1" s="47" t="s">
        <v>88</v>
      </c>
      <c r="H1"/>
    </row>
    <row r="2" spans="1:9" x14ac:dyDescent="0.25">
      <c r="A2" s="42">
        <v>1</v>
      </c>
      <c r="B2" s="51" t="s">
        <v>2</v>
      </c>
      <c r="C2" s="68">
        <v>49</v>
      </c>
      <c r="D2" s="68" t="s">
        <v>3</v>
      </c>
      <c r="E2" s="48">
        <v>0</v>
      </c>
      <c r="F2" s="48">
        <f>C2*E2</f>
        <v>0</v>
      </c>
      <c r="H2" s="21"/>
      <c r="I2" s="21"/>
    </row>
    <row r="3" spans="1:9" x14ac:dyDescent="0.25">
      <c r="A3" s="42">
        <v>2</v>
      </c>
      <c r="B3" s="51" t="s">
        <v>4</v>
      </c>
      <c r="C3" s="68">
        <v>49</v>
      </c>
      <c r="D3" s="68" t="s">
        <v>5</v>
      </c>
      <c r="E3" s="48">
        <v>0</v>
      </c>
      <c r="F3" s="48">
        <f t="shared" ref="F3:F18" si="0">C3*E3</f>
        <v>0</v>
      </c>
      <c r="H3" s="21"/>
      <c r="I3" s="21"/>
    </row>
    <row r="4" spans="1:9" ht="90" x14ac:dyDescent="0.25">
      <c r="A4" s="42">
        <v>3</v>
      </c>
      <c r="B4" s="51" t="s">
        <v>70</v>
      </c>
      <c r="C4" s="68">
        <v>7</v>
      </c>
      <c r="D4" s="70" t="s">
        <v>3</v>
      </c>
      <c r="E4" s="48">
        <v>0</v>
      </c>
      <c r="F4" s="48">
        <f t="shared" si="0"/>
        <v>0</v>
      </c>
      <c r="H4" s="21"/>
      <c r="I4" s="21"/>
    </row>
    <row r="5" spans="1:9" ht="30" x14ac:dyDescent="0.25">
      <c r="A5" s="42">
        <v>4</v>
      </c>
      <c r="B5" s="51" t="s">
        <v>71</v>
      </c>
      <c r="C5" s="68">
        <v>12</v>
      </c>
      <c r="D5" s="70" t="s">
        <v>3</v>
      </c>
      <c r="E5" s="48">
        <v>0</v>
      </c>
      <c r="F5" s="48">
        <f t="shared" si="0"/>
        <v>0</v>
      </c>
      <c r="H5" s="21"/>
      <c r="I5" s="21"/>
    </row>
    <row r="6" spans="1:9" ht="30" x14ac:dyDescent="0.25">
      <c r="A6" s="42">
        <v>5</v>
      </c>
      <c r="B6" s="51" t="s">
        <v>72</v>
      </c>
      <c r="C6" s="68">
        <v>2</v>
      </c>
      <c r="D6" s="70" t="s">
        <v>3</v>
      </c>
      <c r="E6" s="48">
        <v>0</v>
      </c>
      <c r="F6" s="48">
        <f t="shared" si="0"/>
        <v>0</v>
      </c>
      <c r="H6" s="21"/>
      <c r="I6" s="21"/>
    </row>
    <row r="7" spans="1:9" ht="45" x14ac:dyDescent="0.25">
      <c r="A7" s="42">
        <v>6</v>
      </c>
      <c r="B7" s="51" t="s">
        <v>73</v>
      </c>
      <c r="C7" s="68">
        <v>1</v>
      </c>
      <c r="D7" s="70" t="s">
        <v>3</v>
      </c>
      <c r="E7" s="48">
        <v>0</v>
      </c>
      <c r="F7" s="48">
        <f t="shared" si="0"/>
        <v>0</v>
      </c>
      <c r="H7" s="21"/>
      <c r="I7" s="21"/>
    </row>
    <row r="8" spans="1:9" ht="45" x14ac:dyDescent="0.25">
      <c r="A8" s="42">
        <v>7</v>
      </c>
      <c r="B8" s="51" t="s">
        <v>75</v>
      </c>
      <c r="C8" s="68">
        <v>1</v>
      </c>
      <c r="D8" s="70" t="s">
        <v>3</v>
      </c>
      <c r="E8" s="48">
        <v>0</v>
      </c>
      <c r="F8" s="48">
        <f t="shared" si="0"/>
        <v>0</v>
      </c>
      <c r="H8" s="21"/>
      <c r="I8" s="21"/>
    </row>
    <row r="9" spans="1:9" ht="45" x14ac:dyDescent="0.25">
      <c r="A9" s="42">
        <v>8</v>
      </c>
      <c r="B9" s="51" t="s">
        <v>76</v>
      </c>
      <c r="C9" s="68">
        <v>1</v>
      </c>
      <c r="D9" s="70" t="s">
        <v>3</v>
      </c>
      <c r="E9" s="48">
        <v>0</v>
      </c>
      <c r="F9" s="48">
        <f t="shared" si="0"/>
        <v>0</v>
      </c>
      <c r="H9" s="21"/>
      <c r="I9" s="21"/>
    </row>
    <row r="10" spans="1:9" x14ac:dyDescent="0.25">
      <c r="A10" s="42">
        <v>9</v>
      </c>
      <c r="B10" s="51" t="s">
        <v>77</v>
      </c>
      <c r="C10" s="68">
        <v>1</v>
      </c>
      <c r="D10" s="70" t="s">
        <v>3</v>
      </c>
      <c r="E10" s="48">
        <v>0</v>
      </c>
      <c r="F10" s="48">
        <f t="shared" si="0"/>
        <v>0</v>
      </c>
      <c r="H10" s="21"/>
      <c r="I10" s="21"/>
    </row>
    <row r="11" spans="1:9" x14ac:dyDescent="0.25">
      <c r="A11" s="42">
        <v>10</v>
      </c>
      <c r="B11" s="51" t="s">
        <v>74</v>
      </c>
      <c r="C11" s="68">
        <v>9</v>
      </c>
      <c r="D11" s="70" t="s">
        <v>3</v>
      </c>
      <c r="E11" s="48">
        <v>0</v>
      </c>
      <c r="F11" s="48">
        <f t="shared" si="0"/>
        <v>0</v>
      </c>
      <c r="H11" s="21"/>
      <c r="I11" s="21"/>
    </row>
    <row r="12" spans="1:9" ht="30" x14ac:dyDescent="0.25">
      <c r="A12" s="42">
        <v>11</v>
      </c>
      <c r="B12" s="51" t="s">
        <v>78</v>
      </c>
      <c r="C12" s="68">
        <v>5</v>
      </c>
      <c r="D12" s="70" t="s">
        <v>3</v>
      </c>
      <c r="E12" s="48">
        <v>0</v>
      </c>
      <c r="F12" s="48">
        <f t="shared" si="0"/>
        <v>0</v>
      </c>
      <c r="H12" s="21"/>
      <c r="I12" s="21"/>
    </row>
    <row r="13" spans="1:9" ht="30" x14ac:dyDescent="0.25">
      <c r="A13" s="42">
        <v>12</v>
      </c>
      <c r="B13" s="51" t="s">
        <v>79</v>
      </c>
      <c r="C13" s="68">
        <v>1</v>
      </c>
      <c r="D13" s="70" t="s">
        <v>3</v>
      </c>
      <c r="E13" s="48">
        <v>0</v>
      </c>
      <c r="F13" s="48">
        <f t="shared" si="0"/>
        <v>0</v>
      </c>
      <c r="H13" s="21"/>
      <c r="I13" s="21"/>
    </row>
    <row r="14" spans="1:9" x14ac:dyDescent="0.25">
      <c r="A14" s="42">
        <v>13</v>
      </c>
      <c r="B14" s="51" t="s">
        <v>80</v>
      </c>
      <c r="C14" s="68">
        <v>1</v>
      </c>
      <c r="D14" s="70" t="s">
        <v>3</v>
      </c>
      <c r="E14" s="48">
        <v>0</v>
      </c>
      <c r="F14" s="48">
        <f t="shared" si="0"/>
        <v>0</v>
      </c>
      <c r="H14" s="21"/>
      <c r="I14" s="21"/>
    </row>
    <row r="15" spans="1:9" x14ac:dyDescent="0.25">
      <c r="A15" s="42">
        <v>14</v>
      </c>
      <c r="B15" s="51" t="s">
        <v>81</v>
      </c>
      <c r="C15" s="68">
        <v>2</v>
      </c>
      <c r="D15" s="70" t="s">
        <v>3</v>
      </c>
      <c r="E15" s="48">
        <v>0</v>
      </c>
      <c r="F15" s="48">
        <f t="shared" si="0"/>
        <v>0</v>
      </c>
      <c r="H15" s="21"/>
      <c r="I15" s="21"/>
    </row>
    <row r="16" spans="1:9" x14ac:dyDescent="0.25">
      <c r="A16" s="42">
        <v>15</v>
      </c>
      <c r="B16" s="51" t="s">
        <v>82</v>
      </c>
      <c r="C16" s="68">
        <v>2</v>
      </c>
      <c r="D16" s="70" t="s">
        <v>3</v>
      </c>
      <c r="E16" s="48">
        <v>0</v>
      </c>
      <c r="F16" s="48">
        <f t="shared" si="0"/>
        <v>0</v>
      </c>
      <c r="H16" s="21"/>
      <c r="I16" s="21"/>
    </row>
    <row r="17" spans="1:9" x14ac:dyDescent="0.25">
      <c r="A17" s="42">
        <v>16</v>
      </c>
      <c r="B17" s="51" t="s">
        <v>83</v>
      </c>
      <c r="C17" s="68">
        <v>1</v>
      </c>
      <c r="D17" s="70" t="s">
        <v>3</v>
      </c>
      <c r="E17" s="48">
        <v>0</v>
      </c>
      <c r="F17" s="48">
        <f t="shared" si="0"/>
        <v>0</v>
      </c>
      <c r="H17" s="21"/>
      <c r="I17" s="21"/>
    </row>
    <row r="18" spans="1:9" x14ac:dyDescent="0.25">
      <c r="A18" s="42">
        <v>17</v>
      </c>
      <c r="B18" s="51" t="s">
        <v>84</v>
      </c>
      <c r="C18" s="68">
        <v>3</v>
      </c>
      <c r="D18" s="70" t="s">
        <v>3</v>
      </c>
      <c r="E18" s="48">
        <v>0</v>
      </c>
      <c r="F18" s="48">
        <f t="shared" si="0"/>
        <v>0</v>
      </c>
      <c r="H18" s="21"/>
      <c r="I18" s="21"/>
    </row>
    <row r="19" spans="1:9" x14ac:dyDescent="0.25">
      <c r="A19" s="42"/>
      <c r="B19" s="45" t="s">
        <v>45</v>
      </c>
      <c r="C19" s="52"/>
      <c r="D19" s="52"/>
      <c r="E19" s="50"/>
      <c r="F19" s="50">
        <f>SUM(F2:F18)</f>
        <v>0</v>
      </c>
      <c r="H19" s="23"/>
      <c r="I19" s="22"/>
    </row>
  </sheetData>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H8" sqref="H8"/>
    </sheetView>
  </sheetViews>
  <sheetFormatPr defaultRowHeight="15" x14ac:dyDescent="0.25"/>
  <cols>
    <col min="1" max="1" width="4.7109375" style="19" customWidth="1"/>
    <col min="2" max="2" width="70.140625" style="19" customWidth="1"/>
    <col min="3" max="4" width="11.7109375" style="19" customWidth="1"/>
    <col min="5" max="5" width="13" style="19" customWidth="1"/>
    <col min="6" max="6" width="13.42578125" style="19" customWidth="1"/>
    <col min="7" max="16384" width="9.140625" style="19"/>
  </cols>
  <sheetData>
    <row r="1" spans="1:7" ht="30" x14ac:dyDescent="0.25">
      <c r="A1" s="39" t="s">
        <v>0</v>
      </c>
      <c r="B1" s="39" t="s">
        <v>1</v>
      </c>
      <c r="C1" s="39" t="s">
        <v>85</v>
      </c>
      <c r="D1" s="40" t="s">
        <v>86</v>
      </c>
      <c r="E1" s="47" t="s">
        <v>87</v>
      </c>
      <c r="F1" s="47" t="s">
        <v>88</v>
      </c>
      <c r="G1" s="24"/>
    </row>
    <row r="2" spans="1:7" ht="75" x14ac:dyDescent="0.25">
      <c r="A2" s="53">
        <v>1</v>
      </c>
      <c r="B2" s="54" t="s">
        <v>53</v>
      </c>
      <c r="C2" s="71">
        <v>721.74</v>
      </c>
      <c r="D2" s="72" t="s">
        <v>54</v>
      </c>
      <c r="E2" s="55">
        <v>0</v>
      </c>
      <c r="F2" s="55">
        <f>C2*E2</f>
        <v>0</v>
      </c>
      <c r="G2" s="25"/>
    </row>
    <row r="3" spans="1:7" ht="30" x14ac:dyDescent="0.25">
      <c r="A3" s="53">
        <v>2</v>
      </c>
      <c r="B3" s="56" t="s">
        <v>55</v>
      </c>
      <c r="C3" s="73">
        <v>180.44</v>
      </c>
      <c r="D3" s="74" t="s">
        <v>54</v>
      </c>
      <c r="E3" s="57">
        <v>0</v>
      </c>
      <c r="F3" s="55">
        <f t="shared" ref="F3:F15" si="0">C3*E3</f>
        <v>0</v>
      </c>
      <c r="G3" s="26"/>
    </row>
    <row r="4" spans="1:7" ht="30" x14ac:dyDescent="0.25">
      <c r="A4" s="53">
        <v>3</v>
      </c>
      <c r="B4" s="58" t="s">
        <v>56</v>
      </c>
      <c r="C4" s="75">
        <v>180.44</v>
      </c>
      <c r="D4" s="76" t="s">
        <v>54</v>
      </c>
      <c r="E4" s="57">
        <v>0</v>
      </c>
      <c r="F4" s="55">
        <f t="shared" si="0"/>
        <v>0</v>
      </c>
      <c r="G4" s="27"/>
    </row>
    <row r="5" spans="1:7" ht="45" x14ac:dyDescent="0.25">
      <c r="A5" s="53">
        <v>4</v>
      </c>
      <c r="B5" s="59" t="s">
        <v>57</v>
      </c>
      <c r="C5" s="71">
        <v>630.35</v>
      </c>
      <c r="D5" s="77" t="s">
        <v>54</v>
      </c>
      <c r="E5" s="55">
        <v>0</v>
      </c>
      <c r="F5" s="55">
        <f t="shared" si="0"/>
        <v>0</v>
      </c>
      <c r="G5" s="28"/>
    </row>
    <row r="6" spans="1:7" ht="49.5" customHeight="1" x14ac:dyDescent="0.25">
      <c r="A6" s="53">
        <v>5</v>
      </c>
      <c r="B6" s="59" t="s">
        <v>58</v>
      </c>
      <c r="C6" s="71">
        <v>91.39</v>
      </c>
      <c r="D6" s="77" t="s">
        <v>54</v>
      </c>
      <c r="E6" s="55">
        <v>0</v>
      </c>
      <c r="F6" s="55">
        <f t="shared" si="0"/>
        <v>0</v>
      </c>
      <c r="G6" s="28"/>
    </row>
    <row r="7" spans="1:7" ht="60" x14ac:dyDescent="0.25">
      <c r="A7" s="53">
        <v>6</v>
      </c>
      <c r="B7" s="59" t="s">
        <v>59</v>
      </c>
      <c r="C7" s="78">
        <v>4330.4399999999996</v>
      </c>
      <c r="D7" s="77" t="s">
        <v>3</v>
      </c>
      <c r="E7" s="55">
        <v>0</v>
      </c>
      <c r="F7" s="55">
        <f t="shared" si="0"/>
        <v>0</v>
      </c>
      <c r="G7" s="28"/>
    </row>
    <row r="8" spans="1:7" ht="30" x14ac:dyDescent="0.25">
      <c r="A8" s="53">
        <v>7</v>
      </c>
      <c r="B8" s="54" t="s">
        <v>60</v>
      </c>
      <c r="C8" s="78">
        <v>67.2</v>
      </c>
      <c r="D8" s="72" t="s">
        <v>61</v>
      </c>
      <c r="E8" s="55">
        <v>0</v>
      </c>
      <c r="F8" s="55">
        <f t="shared" si="0"/>
        <v>0</v>
      </c>
      <c r="G8" s="25"/>
    </row>
    <row r="9" spans="1:7" ht="30" x14ac:dyDescent="0.25">
      <c r="A9" s="53">
        <v>8</v>
      </c>
      <c r="B9" s="54" t="s">
        <v>62</v>
      </c>
      <c r="C9" s="78">
        <v>121.45</v>
      </c>
      <c r="D9" s="72" t="s">
        <v>61</v>
      </c>
      <c r="E9" s="55">
        <v>0</v>
      </c>
      <c r="F9" s="55">
        <f t="shared" si="0"/>
        <v>0</v>
      </c>
      <c r="G9" s="25"/>
    </row>
    <row r="10" spans="1:7" ht="50.25" customHeight="1" x14ac:dyDescent="0.25">
      <c r="A10" s="53">
        <v>9</v>
      </c>
      <c r="B10" s="59" t="s">
        <v>63</v>
      </c>
      <c r="C10" s="78">
        <v>630.35</v>
      </c>
      <c r="D10" s="77" t="s">
        <v>54</v>
      </c>
      <c r="E10" s="55">
        <v>0</v>
      </c>
      <c r="F10" s="55">
        <f t="shared" si="0"/>
        <v>0</v>
      </c>
      <c r="G10" s="28"/>
    </row>
    <row r="11" spans="1:7" ht="45" x14ac:dyDescent="0.25">
      <c r="A11" s="53">
        <v>10</v>
      </c>
      <c r="B11" s="60" t="s">
        <v>64</v>
      </c>
      <c r="C11" s="78">
        <v>91.39</v>
      </c>
      <c r="D11" s="79" t="s">
        <v>54</v>
      </c>
      <c r="E11" s="55">
        <v>0</v>
      </c>
      <c r="F11" s="55">
        <f t="shared" si="0"/>
        <v>0</v>
      </c>
      <c r="G11" s="29"/>
    </row>
    <row r="12" spans="1:7" ht="45" x14ac:dyDescent="0.25">
      <c r="A12" s="53">
        <v>11</v>
      </c>
      <c r="B12" s="61" t="s">
        <v>65</v>
      </c>
      <c r="C12" s="78">
        <v>315.10000000000002</v>
      </c>
      <c r="D12" s="80" t="s">
        <v>61</v>
      </c>
      <c r="E12" s="62">
        <v>0</v>
      </c>
      <c r="F12" s="55">
        <f t="shared" si="0"/>
        <v>0</v>
      </c>
      <c r="G12" s="30"/>
    </row>
    <row r="13" spans="1:7" ht="60" x14ac:dyDescent="0.25">
      <c r="A13" s="53">
        <v>12</v>
      </c>
      <c r="B13" s="63" t="s">
        <v>66</v>
      </c>
      <c r="C13" s="73">
        <v>721.35</v>
      </c>
      <c r="D13" s="81" t="s">
        <v>54</v>
      </c>
      <c r="E13" s="57">
        <v>0</v>
      </c>
      <c r="F13" s="55">
        <f t="shared" si="0"/>
        <v>0</v>
      </c>
      <c r="G13" s="31"/>
    </row>
    <row r="14" spans="1:7" x14ac:dyDescent="0.25">
      <c r="A14" s="53">
        <v>13</v>
      </c>
      <c r="B14" s="64" t="s">
        <v>67</v>
      </c>
      <c r="C14" s="73">
        <v>721.35</v>
      </c>
      <c r="D14" s="75" t="s">
        <v>54</v>
      </c>
      <c r="E14" s="57">
        <v>0</v>
      </c>
      <c r="F14" s="55">
        <f t="shared" si="0"/>
        <v>0</v>
      </c>
      <c r="G14" s="32"/>
    </row>
    <row r="15" spans="1:7" ht="30" x14ac:dyDescent="0.25">
      <c r="A15" s="53">
        <v>14</v>
      </c>
      <c r="B15" s="65" t="s">
        <v>68</v>
      </c>
      <c r="C15" s="73">
        <v>7.5</v>
      </c>
      <c r="D15" s="79" t="s">
        <v>69</v>
      </c>
      <c r="E15" s="55">
        <v>0</v>
      </c>
      <c r="F15" s="55">
        <f t="shared" si="0"/>
        <v>0</v>
      </c>
      <c r="G15" s="33"/>
    </row>
    <row r="16" spans="1:7" x14ac:dyDescent="0.25">
      <c r="A16" s="53"/>
      <c r="B16" s="45" t="s">
        <v>45</v>
      </c>
      <c r="C16" s="66"/>
      <c r="D16" s="66"/>
      <c r="E16" s="55"/>
      <c r="F16" s="67">
        <f>SUM(F2:F15)</f>
        <v>0</v>
      </c>
      <c r="G16" s="33"/>
    </row>
    <row r="17" spans="2:7" x14ac:dyDescent="0.25">
      <c r="B17" s="24"/>
      <c r="C17" s="24"/>
      <c r="D17" s="24"/>
      <c r="E17" s="24"/>
      <c r="F17" s="24"/>
      <c r="G17" s="24"/>
    </row>
    <row r="18" spans="2:7" x14ac:dyDescent="0.25">
      <c r="B18" s="24"/>
      <c r="C18" s="24"/>
      <c r="D18" s="24"/>
      <c r="E18" s="24"/>
      <c r="F18" s="24"/>
      <c r="G18" s="24"/>
    </row>
    <row r="19" spans="2:7" x14ac:dyDescent="0.25">
      <c r="B19" s="24"/>
      <c r="C19" s="24"/>
      <c r="D19" s="24"/>
      <c r="E19" s="24"/>
      <c r="F19" s="24"/>
      <c r="G19" s="24"/>
    </row>
  </sheetData>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5</vt:i4>
      </vt:variant>
    </vt:vector>
  </HeadingPairs>
  <TitlesOfParts>
    <vt:vector size="5" baseType="lpstr">
      <vt:lpstr>Összesítő</vt:lpstr>
      <vt:lpstr>Napkollektoros rendszer</vt:lpstr>
      <vt:lpstr>Víz szerelés</vt:lpstr>
      <vt:lpstr>Ablakok cseréje</vt:lpstr>
      <vt:lpstr>Külső hőszigetelés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Szabolcs</dc:creator>
  <cp:lastModifiedBy>.</cp:lastModifiedBy>
  <cp:lastPrinted>2013-09-12T08:57:49Z</cp:lastPrinted>
  <dcterms:created xsi:type="dcterms:W3CDTF">2013-01-29T14:50:00Z</dcterms:created>
  <dcterms:modified xsi:type="dcterms:W3CDTF">2014-06-25T12:56:43Z</dcterms:modified>
</cp:coreProperties>
</file>