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45" windowWidth="19155" windowHeight="11025" activeTab="5"/>
  </bookViews>
  <sheets>
    <sheet name="Összesítő" sheetId="7" r:id="rId1"/>
    <sheet name="Napkollektoros rendszer" sheetId="6" r:id="rId2"/>
    <sheet name="Víz szerelés" sheetId="5" r:id="rId3"/>
    <sheet name="Fűtés szerelés" sheetId="3" r:id="rId4"/>
    <sheet name="Ablakok cseréje" sheetId="4" r:id="rId5"/>
    <sheet name="Külső hőszigetelés" sheetId="9" r:id="rId6"/>
  </sheets>
  <calcPr calcId="145621"/>
</workbook>
</file>

<file path=xl/calcChain.xml><?xml version="1.0" encoding="utf-8"?>
<calcChain xmlns="http://schemas.openxmlformats.org/spreadsheetml/2006/main">
  <c r="C12" i="7" l="1"/>
  <c r="C11" i="7"/>
  <c r="D11" i="7" s="1"/>
  <c r="E11" i="7" s="1"/>
  <c r="C10" i="7"/>
  <c r="D10" i="7" s="1"/>
  <c r="E10" i="7" s="1"/>
  <c r="C9" i="7"/>
  <c r="D9" i="7" s="1"/>
  <c r="E9" i="7" s="1"/>
  <c r="C8" i="7"/>
  <c r="E8" i="7" l="1"/>
  <c r="C13" i="7"/>
  <c r="D8" i="7"/>
  <c r="D12" i="7"/>
  <c r="E12" i="7" s="1"/>
  <c r="E13" i="7" l="1"/>
  <c r="F17" i="9" l="1"/>
  <c r="F3" i="9"/>
  <c r="F4" i="9"/>
  <c r="F5" i="9"/>
  <c r="F6" i="9"/>
  <c r="F7" i="9"/>
  <c r="F8" i="9"/>
  <c r="F9" i="9"/>
  <c r="F10" i="9"/>
  <c r="F11" i="9"/>
  <c r="F12" i="9"/>
  <c r="F13" i="9"/>
  <c r="F14" i="9"/>
  <c r="F15" i="9"/>
  <c r="F16" i="9"/>
  <c r="F2" i="9"/>
  <c r="F18" i="4"/>
  <c r="F3" i="4"/>
  <c r="F4" i="4"/>
  <c r="F5" i="4"/>
  <c r="F6" i="4"/>
  <c r="F7" i="4"/>
  <c r="F8" i="4"/>
  <c r="F9" i="4"/>
  <c r="F10" i="4"/>
  <c r="F11" i="4"/>
  <c r="F12" i="4"/>
  <c r="F13" i="4"/>
  <c r="F14" i="4"/>
  <c r="F15" i="4"/>
  <c r="F16" i="4"/>
  <c r="F17" i="4"/>
  <c r="F2" i="4"/>
  <c r="F50"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2" i="3"/>
  <c r="F22" i="5"/>
  <c r="F3" i="5"/>
  <c r="F4" i="5"/>
  <c r="F5" i="5"/>
  <c r="F6" i="5"/>
  <c r="F7" i="5"/>
  <c r="F8" i="5"/>
  <c r="F9" i="5"/>
  <c r="F10" i="5"/>
  <c r="F11" i="5"/>
  <c r="F12" i="5"/>
  <c r="F13" i="5"/>
  <c r="F14" i="5"/>
  <c r="F15" i="5"/>
  <c r="F16" i="5"/>
  <c r="F17" i="5"/>
  <c r="F18" i="5"/>
  <c r="F19" i="5"/>
  <c r="F20" i="5"/>
  <c r="F21" i="5"/>
  <c r="F2" i="5"/>
  <c r="F21" i="6"/>
  <c r="F3" i="6"/>
  <c r="F4" i="6"/>
  <c r="F5" i="6"/>
  <c r="F6" i="6"/>
  <c r="F7" i="6"/>
  <c r="F8" i="6"/>
  <c r="F9" i="6"/>
  <c r="F10" i="6"/>
  <c r="F11" i="6"/>
  <c r="F12" i="6"/>
  <c r="F13" i="6"/>
  <c r="F14" i="6"/>
  <c r="F15" i="6"/>
  <c r="F16" i="6"/>
  <c r="F17" i="6"/>
  <c r="F18" i="6"/>
  <c r="F19" i="6"/>
  <c r="F20" i="6"/>
  <c r="F2" i="6"/>
</calcChain>
</file>

<file path=xl/sharedStrings.xml><?xml version="1.0" encoding="utf-8"?>
<sst xmlns="http://schemas.openxmlformats.org/spreadsheetml/2006/main" count="284" uniqueCount="131">
  <si>
    <t>No.</t>
  </si>
  <si>
    <t xml:space="preserve">  Szöveg</t>
  </si>
  <si>
    <t>Fűtés szerelés</t>
  </si>
  <si>
    <t>Fűtési rendszer leürítése a munkálatok megkezdése előtt, majd a munkák befejezése után a rendszer vízzel való feltöltése és légtelenítése, családi ház esetén 1 szintes épület</t>
  </si>
  <si>
    <t>db</t>
  </si>
  <si>
    <t>m</t>
  </si>
  <si>
    <t>Menetes szerelvény leszerelése 2 " átmérőig</t>
  </si>
  <si>
    <t>Gázüzemű lakásfűtő berendezés leszerelése</t>
  </si>
  <si>
    <t>Tágulási vagy táptartály leszerelése 1000 literig</t>
  </si>
  <si>
    <t>Fűtőtest leszerelése, tagos radiátor 11-20 tag között</t>
  </si>
  <si>
    <t>Kapcsolódó gázszerelési munkák, tervezéssel kompletten</t>
  </si>
  <si>
    <t>klt</t>
  </si>
  <si>
    <t>Áttörés helyreállítással, 0,10 m2/db méretig, felmenő téglafalban 38 cm vastagságig</t>
  </si>
  <si>
    <t>Ötvözetlen, kívül horganyzott szénacél csővezeték, préskötéses csatlakozásokkal, zárt fűtési, hűtési és cirkulációs hálózat, száraz sűrített levegős csőhálózat és fűtőolaj hálózat kiépítésére, préskötéses idomokkal és tartószerkezettel, szabadon, horonyba, vagy padlócsatornába szerelve, szakaszos nyomáspróbával (a szerelőkőműves munkák nélkül), GEBERIT MAPRESS  (Mapress C-Stahl) típusú, átm. 18,0 x 1,2 mm 29253</t>
  </si>
  <si>
    <t>átm. 22,0 x 1,5 mm 29254</t>
  </si>
  <si>
    <t>átm. 28,0 x 1,5 mm 29255</t>
  </si>
  <si>
    <t>átm. 35,0 x 1,5 mm 29256</t>
  </si>
  <si>
    <t>Gázipari, víz-fűtés szerelési felhasználású gömbcsap, sárgarézből (kék fogantyúval), felszerelve, MOFÉM AHA típusú, belső menettel 1"-os 113-0034-00</t>
  </si>
  <si>
    <t>Strangszabályozószelep, mindkét végén belső menettel, felszerelve, TOUR &amp; ANDERSSON "STAD" típusú, PN 20 3/4"</t>
  </si>
  <si>
    <t>Kompact acéllemez lapradiátor, bordázott fűtőlapokkal és konvekciós elemekkel, oldalsó és rácsos felső takaróelemekkel, 4 db oldalsó G 1/2"-os belső menetes csatlakozó csonkkal, melyekkel jobb és bal oldalról is csatlakoztatható a radiátor. RAL 9016 szerinti festéssel. W értékek 75/65/20°C hőfoklépcső esetén. Szerelési egységcsomaggal, mely speciális konzolkészletből, csavarokból és dübelekből áll, utólagos állítási lehetőséggel, légtelenítővel és vakdugóval. Szerelési helyre széthordva, összeállítva, felszerelve és bekötve, festés miatti le- és visszaszereléssel, PURMO Compact C21s típusú, kétsoros kivitelben, egy konvektorlemezzel, 600 mm építési magassággal 450 mm hosszú, ht: 536 W</t>
  </si>
  <si>
    <t>800 mm hosszú, ht:1072 W</t>
  </si>
  <si>
    <t>PURMO Compact C22 típusú, kétsoros kivitelben, két konvektorlemezzel, 600 mm építési magassággal 450 mm hosszú, ht: 684 W</t>
  </si>
  <si>
    <t>600 mm hosszú, ht:1025 W</t>
  </si>
  <si>
    <t>700 mm hosszú, ht:1196 W</t>
  </si>
  <si>
    <t>800 mm hosszú, ht:1367 W</t>
  </si>
  <si>
    <t>900 mm hosszú, ht:1538 W</t>
  </si>
  <si>
    <t>1400 mm hosszú, ht:2393 W</t>
  </si>
  <si>
    <t>Termosztatikus fűtőtestszelep bronzöntvényből, nikkelezett, felszerelve, HEIMEIER Standard típusú, sarok kivitelben 1/2" 2201-02-000</t>
  </si>
  <si>
    <t>Termosztatikus érzékelőfej, fűtőtestszelepre felszerelve, HEIMEIER K típusú, beépített érzékelővel, lopásvédelemmel ellátott gyűrűvel,    6-28°C               6020-00.500</t>
  </si>
  <si>
    <t>Visszatérő csavarzat bronzöntvényből, nikkelezett, szivattyús melegvizes fűtési- és klímarendszerekben történő alkalmazásra, felszerelve, HEIMEIER Regulux típusú, sarok kivitelben 1/2" bm. 0351-02.000</t>
  </si>
  <si>
    <t>Kondenzációs fali gázkazán, csak fűtésre, korrózióálló speciális alumínium öntvényből, elektromos gyújtással, ionizációs lángőrzéssel, előkeveréses gázégővel, égőautomatikával, keringtető szivattyúval, tübbfunkciós kijelzővel, felszerelve és bekötve - Vitotronic 200 HO1B szabályozó automatikával (de az elektromos bekötés nélkül), VIESSMANN Vitodens 200-W típusú, 19,0 kW telj.</t>
  </si>
  <si>
    <t>35,0 kW telj.</t>
  </si>
  <si>
    <t>Gumimembrános zárt tágulási tartály, gyári tartozékokkal, felszerelve, ZILMET típusú, 18 literes</t>
  </si>
  <si>
    <t>35 literes</t>
  </si>
  <si>
    <t>Rugóterhelésű biztonsági szelep, 3/4˝, ple = 3 bar</t>
  </si>
  <si>
    <t>Mikrobuborék leválasztó, a levegő teljes eltávolítására a fűtő- és hűtőberendezésekből, maximális üzemi nyomás: 10 bar, maximális üzemi hőmérséklet: 120°C, felszerelve, FLAMCO Flamcovent típusú, 1"     28021</t>
  </si>
  <si>
    <t>1 1/4" 28022</t>
  </si>
  <si>
    <t>Iszapleválasztó, szilárd részecskék eltávolítására, maximális üzemi nyomás: 10 bar, maximális üzemi hőmérséklet: 120°C, felszerelve, FLAMCO Clean típusú, 1"         28031</t>
  </si>
  <si>
    <t>1 1/4"     28032</t>
  </si>
  <si>
    <t>Automata légtelenítő, felszerelve, FLAMCO Flexvent típusú, 1/2"                      27740</t>
  </si>
  <si>
    <t>Gázipari, víz-fűtés szerelési felhasználású gömbcsap, sárgarézből (kék fogantyúval), felszerelve, MOFÉM AHA típusú, belső menettel 1/2"-os 113-0007-00</t>
  </si>
  <si>
    <t>Füstgáz kivezetés, tetőn kereszetül, a szükséges ellenörző, tetőátvezető idomokkal, kompletten NÁ 60/100</t>
  </si>
  <si>
    <t>Felirati jelzőtábla, csavarozással felszerelve, fehér alapon fekete betűkkel és kerettel, 1 sor írással 12 x  8 cm</t>
  </si>
  <si>
    <t>Fűtésszerelési munkák próbái, fűtési vezetékrendszer nyomáspróbája</t>
  </si>
  <si>
    <t>próbafűtés, radiátorok beszabályozása - 23.260 W telj.-ig</t>
  </si>
  <si>
    <t>23.261- 45.440 W telj.-ig</t>
  </si>
  <si>
    <t>kazánok, illetve hőközpont beüzemelése - 23.260 W telj.-ig</t>
  </si>
  <si>
    <t>Szakvélemények, hatósági engedélyek beszerzésével kapcsolatos költségek, kéményseprő szakvélemény</t>
  </si>
  <si>
    <t>Fűtésszerelési munkák átadás-átvételi eljárásával kapcsolatos költségek, átadási dokumentáció készítés</t>
  </si>
  <si>
    <t>átadási eljárás lefolytatása</t>
  </si>
  <si>
    <t>kezelési utasítás készítése</t>
  </si>
  <si>
    <t>kezelésre vonatkozó kioktatás</t>
  </si>
  <si>
    <t>Fa nyílászáró szerkezetek bontása 0- 6,00 m kerületig</t>
  </si>
  <si>
    <t>Ablakok bontása utáni faljavítások</t>
  </si>
  <si>
    <t>Víz szerelés</t>
  </si>
  <si>
    <t>vasbeton födémben 25 cm vastagságig</t>
  </si>
  <si>
    <t>Melegvíztároló leszerelése, szerelvényekkel együtt 3150 literig</t>
  </si>
  <si>
    <t>Univerzális alumíniumbetétes műanyag csővezeték, fűtési és hideg-melegvizes rendszerekhez, a csővégek préskötéses kapcsolásával, szakaszos nyomáspróbával, szabadon, horonyba vagy padlócsatornába szerelve, (a szerelőkőműves munkák külön tételben történő elszámolásával), csőidomok és tartók árával EN ISO 21003 szerint, PIPELIFE RADOPRESS típusú, PEX-AL-PEX (2,4,5 csőosztály) Anyaga: polipropilén alumíniumbetéttel, tekercsben szállítva 26 x 3,0 mm             RP26x3-100</t>
  </si>
  <si>
    <t>20 x 2,0 mm, 0,25 mm Al RP20x2-100</t>
  </si>
  <si>
    <t>Épületgépészeti és ipari csővezeték szigetelése szintetikus gumi, szintetikus kaucsuk, polietilén vagy poliuretán anyagú csőhéjjal, illesztések, hézagok, csővégek lezárásával, POLIFOAM  típusú, csőhéj, anyaga: polietilén hab, csupasz, könnyen éghető, 5 mm vastag 28 mm átm. csővezetékre  380020</t>
  </si>
  <si>
    <t>22 mm átm. csővezetékre  380016</t>
  </si>
  <si>
    <t>Gázipari, víz-fűtés szerelési felhasználású gömbcsap, sárgarézből (kék fogantyúval), felszerelve, MOFÉM AHA típusú, belső menettel 3/4"-os 113-0018-00</t>
  </si>
  <si>
    <t>Visszacsapó szelep belső menettel, felszerelve, G 3/4" bm</t>
  </si>
  <si>
    <t>HMV tároló vízoldali bekötése</t>
  </si>
  <si>
    <t>Nedvestengelyű, cirkulációs szivattyú, blokkolási áramot álló szinkronmotorral, használati melegvíz cirkulációs rendszerekben történő alkalmazására, menetes kivitelben, hollandis kötéskészletekkel, elektromotorokkal egybeépítve, csővezetékbe beépítve, WILO Star-Z NOVA típusú, Star-Z NOVA    4132760</t>
  </si>
  <si>
    <t>Termosztatikus HMV keverőszelep egység, felszerelve, 1"</t>
  </si>
  <si>
    <t>Kéziöblítésű visszamosható védőszűrő, kompakt szűrőbetéttel, víznyomó hálózatba beépítve, BWT Europafilter RS típusú, menetes csatlakozással 1"     3,5 m3/h       810234</t>
  </si>
  <si>
    <t>Ipari üveg hőmérő, kis könyök, környezetvédelmi előírásoknak megfelelő töltőfolyadékkal, felszerelve, LOMBIK gyártmányú, 0-100°C mérési határok között 104 mm bemerülő hosszal    11112-1093</t>
  </si>
  <si>
    <t>Víz,- csatornaszerelési munkák próbái, vízvezetéki nyomórendszer nyomáspróbája</t>
  </si>
  <si>
    <t>vezetékrendszer fertőtlenítése</t>
  </si>
  <si>
    <t>Vízminta vétel, jegyzőkönyv készítéssel</t>
  </si>
  <si>
    <t>Víz,- csatornaszerelési munkák átadás-átvételi eljárásával kapcsolatos költségek átadási dokumentáció készítés</t>
  </si>
  <si>
    <t>Napkollektoros rendszer</t>
  </si>
  <si>
    <t>Tetőátvezetés készítése, helyreállítással</t>
  </si>
  <si>
    <t>Solár tároló használati melegvíz előállítására, beépített szolár hőcserélővel, nagy hatásfokú hőszigetelő köpennyel, magnéziumanóddal, Buderus Thermoglasur korrózióvédelemmel, állítható magasságú lábakkal, felszerelve és bekötve, VIESSMANN Vitocell 100-B típusú, 300 literes</t>
  </si>
  <si>
    <t>Változó nyomású zárt tágulási tartály a DIN 1988 alá nem tartozó ivóvízrendszerek, valamint tűzivíz-, iparivíz- és padlófűtési rendszerek részére, korrózióvédelemmel ellátva, átöblítő és elzáró szerelvények nélkül, 60 litertől cserélhető zsákmembránnal, 4,0 bar légoldali előfeszítéssel, kék színben, felszerelve, REFLEX "DE" típusú, 10 bar/70°C DE  18 j.   18 literes  RX 7303000</t>
  </si>
  <si>
    <t>Rugóterhelésű biztonsági szelep, 3/4˝, ple = 6 bar</t>
  </si>
  <si>
    <t>Épületgépészeti és ipari csővezeték szigetelése szintetikus gumi, szintetikus kaucsuk, polietilén vagy poliuretán anyagú csőhéjjal, illesztések, hézagok, csővégek lezárásával, HT/ARMAFLEX típusú, csőhéj, anyaga: szintetikus gumi, 19,0 mm vastag 18 mm átm. csővezetékre HT 19-018</t>
  </si>
  <si>
    <t>Hőálló elzáró szerelvények</t>
  </si>
  <si>
    <t>Elzáró-szabályozó szerelvények, visszacsapó szelepek</t>
  </si>
  <si>
    <t>DRAIN BACK rendszer kialakítása</t>
  </si>
  <si>
    <t>Kapcsolódó elektromos szerelési munkák</t>
  </si>
  <si>
    <t xml:space="preserve"> Költségvetési Főösszesítő</t>
  </si>
  <si>
    <t>Felújítási Munkáihoz</t>
  </si>
  <si>
    <t>Munkanem megnevezése</t>
  </si>
  <si>
    <t>Ablak csere munkái</t>
  </si>
  <si>
    <t>Külső hőszigetelés munkái</t>
  </si>
  <si>
    <t>Munkák összesen:</t>
  </si>
  <si>
    <t>TISZAALPÁR ORVOSI RENDELŐ</t>
  </si>
  <si>
    <t>Munkanem összesen:</t>
  </si>
  <si>
    <t>Homlokzati keretállványok, fém keretvázból, szintenkénti pallóterítéssel, korláttal, lábdeszkával, 0,75-1,20 m padlószélességgel, munkapadló távolság 2,50 m, KRAUSE Stabilo homlokzati keretállvány 0,75 m padlószélességgel, 9,00 m munkapadló magasságig, építés- bontás, védőháló elhelyezés, állvány üzembehelyezés, érintés védelem, szállítás (60 nap)</t>
  </si>
  <si>
    <t>m2</t>
  </si>
  <si>
    <t>Meglazult, sérült vakolat leverése homlokzatról 2 cm vastagságban összes felület 25 %-ban</t>
  </si>
  <si>
    <t>Homlokzati felület vakolat javítása 2 cm vastagságban zsákos kiszerelésű anyagból összes felület 25 %-ban</t>
  </si>
  <si>
    <t>Homlokzati hőszigetelés, tapaszba ágyazott üvegszövetháló-erősítéssel, egyenes él-képzésű, Rockwool Frontrock kőzetgyapot lemez 20 cm vastag hőszigetelő lapokkal, sík, függőleges falon, rögzítés külön tételbe kiírva</t>
  </si>
  <si>
    <t>Homlokzati lábazat hőszigetelés, tapaszba ágyazott üvegszövetháló-erősítéssel, egyenes él-képzésű, Rockwool Frontrock kőzetgyapot lemez 17 cm vastag hőszigetelő lapokkal, sík, függőleges falon, rögzítés külön tételben kiírva</t>
  </si>
  <si>
    <t>Szigetelések rögzítése; Hőszigetelő táblák pontszerű mechanikai rögzítése, homlokzaton, vázkerámia vagy pórusbeton aljzatszerkezethez, fém beütődübelekkel Baumit teleszkóp dűbel rögzítőelem, rögzítőelem, lapvastagság: 200 mm, 230 mm hosszú</t>
  </si>
  <si>
    <t>Kültéri vakolóprofilok elhelyezése, hőszigetelő rendszerhez, élekhez, sarokvédő sín üvegszövettel</t>
  </si>
  <si>
    <t>fm</t>
  </si>
  <si>
    <t>Kültéri vakolóprofilok elhelyezése, 20 cm vtg hőszigetelő rendszerhez, lábazati indító profilok egyenes falakhoz</t>
  </si>
  <si>
    <t>Homlokzati nemesvakolatok készítése vakolat alapozó felhordással, végleges struktúrával, kézi felhordással, előkevert szárazhabarcsból, függőleges felületen, kapart felülettel, 1,5 cm vastagságban, Schiefer 12 színben</t>
  </si>
  <si>
    <t>Lábazati vakolatok; díszítő és lábazati műgyantás kötőanyagú vakolatréteg felhordása, kézi erővel, vödrös kiszerelésű anyagból Capastone A, dolomitbraun színben</t>
  </si>
  <si>
    <t>Nyílászárószerkezetek beépítése után falfelület helyreállítás, káva javítás, vakolás kézi felhordással, zsákos kiszerelésű anyagból, felület glettelés, festés fehér színben</t>
  </si>
  <si>
    <t>Belső oldalfal felület helyreállítás (fűtőtest csere után), vakolat javítása, glettelés, festés fehér színben</t>
  </si>
  <si>
    <t>Födém; Padló hőszigetelő anyag elhelyezése, vízszintes felületen, aljzatbeton alá, úsztató rétegként, szálas szigetelőanyaggal (üveggyapot, kőzetgyapot) ROCKWOOL Steprock ND lépés-hangszigetelő lemez 200 mm (lapostető)</t>
  </si>
  <si>
    <t>PE fólia szigetelés védelmére</t>
  </si>
  <si>
    <t>Munkahelyi depóniából építési törmelék konténerbe rakása, kézi erővel, konténeres elszállítással</t>
  </si>
  <si>
    <t>m3</t>
  </si>
  <si>
    <t>fix szerkezet, borda 210 cm- nél, borda 100cm nél</t>
  </si>
  <si>
    <t>bukó 1200x450 mm</t>
  </si>
  <si>
    <t>Műanyag ablak, ütés- és időjárásálló kemény PVC alapanyagú profillal, horganyzott acélbetét merevítéssel,  ROTO vasalattal, falszerkezetbe beépítve, párkánnyal, kompletten                               bukó-nyíló jobbos 900x1500 mm</t>
  </si>
  <si>
    <t>középenfelnyíló-bukónyíló jobbos, 1200x1500 mm</t>
  </si>
  <si>
    <t>tokosztott szerkezet,felül fix 30cm, alatta középenfelnyíló-bukónyíló jobbos 1200x1500 mm</t>
  </si>
  <si>
    <t>bukónyíló jobbos 900x600 mm</t>
  </si>
  <si>
    <t>bukónyíló jobbos 500x500 mm</t>
  </si>
  <si>
    <t>kifelé nyíló bejárati ajtó jobbos,felül világító 25cm, szimetrikus 2000x2400 mm</t>
  </si>
  <si>
    <t>kifelé nyíló bejárati ajtó balos, stadur, R4, 1000x2000 mm</t>
  </si>
  <si>
    <t>bukónyíló jobbos 1100x1800 mm</t>
  </si>
  <si>
    <t>bukónyíló jobbos 900x900 mm</t>
  </si>
  <si>
    <t>tokosztott szerkezet, felül fix 30 cm, alatta  bukónyíló jobbos 1000x1600 mm</t>
  </si>
  <si>
    <t>bejárati ajtó jobbos, stadur, R4, 90cm borda 900x2100 mm</t>
  </si>
  <si>
    <t>tokosztott szerkezet, felül fix 30 cm, alatta középenfelnyíló bukónyíló jobbos 1200x1600 mm</t>
  </si>
  <si>
    <t>Mennyiség</t>
  </si>
  <si>
    <t>Mennyiségi egység</t>
  </si>
  <si>
    <t>Szolár rendszer használati melegvíz előállítására, a következő tartozékokkal: függőleges elrendezésű síkkollektorokkal, ferdetetőre szerelhető egységgel cseréptetőhöz, Vitosolic-100 szolár rendszer szabályozóval, 25 literes tágulási tartállyal (6 bar), szolár tágulási tartály vezetékkel, 25 liter Tyfocor-LS szolár folyadékkal, kézi töltőszivattyúval, Glykomat fagyvédelmi ellenőrzővel, SP1 túlfeszültség védelemmel, LA1 légtelenítő egységgel, ferdetetőre felszerelve, és a szereléshez szükséges egyéb anyagokkal. VIESSMANN Vitosol 200-F SV2A típusú, síkkollektorral, 2 db kollektorral</t>
  </si>
  <si>
    <t xml:space="preserve">Szabadon, vagy padlócsatornába szerelt horganyzott, vagy fekete acélcső bontása,tartószerkezetekről 2"-ig, vagy  DN  50-ig </t>
  </si>
  <si>
    <t xml:space="preserve">Egységár
(nettó HUF) </t>
  </si>
  <si>
    <t>Összesen
(nettó HUF)</t>
  </si>
  <si>
    <t>Összesen:
(nettó HUF)</t>
  </si>
  <si>
    <t>27 % ÁFA</t>
  </si>
  <si>
    <t>Összesen:
(bruttó HUF)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</si>
</sst>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Ft&quot;"/>
  </numFmts>
  <fonts count="18" x14ac:knownFonts="1">
    <font>
      <sz val="11"/>
      <color theme="1"/>
      <name val="Calibri"/>
      <family val="2"/>
      <charset val="238"/>
      <scheme val="minor"/>
    </font>
    <font>
      <sz val="10"/>
      <name val="Arial CE"/>
      <charset val="238"/>
    </font>
    <font>
      <sz val="10"/>
      <name val="Arial"/>
      <family val="2"/>
      <charset val="238"/>
    </font>
    <font>
      <sz val="10"/>
      <name val="Arial"/>
      <family val="2"/>
    </font>
    <font>
      <b/>
      <u/>
      <sz val="18"/>
      <name val="Arial"/>
      <family val="2"/>
    </font>
    <font>
      <b/>
      <i/>
      <sz val="14"/>
      <name val="Arial"/>
      <family val="2"/>
    </font>
    <font>
      <sz val="10"/>
      <name val="Times New Roman CE"/>
      <charset val="238"/>
    </font>
    <font>
      <b/>
      <sz val="12"/>
      <name val="Times New Roman CE"/>
      <family val="1"/>
      <charset val="238"/>
    </font>
    <font>
      <sz val="12"/>
      <name val="Times New Roman CE"/>
      <family val="1"/>
      <charset val="238"/>
    </font>
    <font>
      <b/>
      <i/>
      <sz val="12"/>
      <name val="Times New Roman CE"/>
      <charset val="238"/>
    </font>
    <font>
      <sz val="10"/>
      <name val="Times New Roman CE"/>
      <family val="1"/>
      <charset val="238"/>
    </font>
    <font>
      <sz val="11"/>
      <color indexed="8"/>
      <name val="Calibri"/>
      <family val="2"/>
      <charset val="238"/>
    </font>
    <font>
      <sz val="10"/>
      <color indexed="8"/>
      <name val="MS Sans Serif"/>
      <family val="2"/>
      <charset val="238"/>
    </font>
    <font>
      <sz val="10"/>
      <name val="Helv"/>
    </font>
    <font>
      <sz val="12"/>
      <name val="Times New Roman"/>
      <family val="1"/>
      <charset val="238"/>
    </font>
    <font>
      <b/>
      <sz val="11"/>
      <color theme="1"/>
      <name val="Calibri"/>
      <family val="2"/>
      <charset val="238"/>
      <scheme val="minor"/>
    </font>
    <font>
      <b/>
      <i/>
      <sz val="11"/>
      <color theme="1"/>
      <name val="Calibri"/>
      <family val="2"/>
      <charset val="238"/>
      <scheme val="minor"/>
    </font>
    <font>
      <sz val="11"/>
      <name val="Calibri"/>
      <family val="2"/>
      <charset val="238"/>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double">
        <color indexed="64"/>
      </bottom>
      <diagonal/>
    </border>
    <border>
      <left style="thin">
        <color auto="1"/>
      </left>
      <right style="thin">
        <color auto="1"/>
      </right>
      <top style="thin">
        <color auto="1"/>
      </top>
      <bottom style="thin">
        <color auto="1"/>
      </bottom>
      <diagonal/>
    </border>
  </borders>
  <cellStyleXfs count="8">
    <xf numFmtId="0" fontId="0" fillId="0" borderId="0"/>
    <xf numFmtId="0" fontId="11" fillId="0" borderId="0"/>
    <xf numFmtId="0" fontId="2" fillId="0" borderId="0"/>
    <xf numFmtId="0" fontId="2" fillId="0" borderId="0"/>
    <xf numFmtId="0" fontId="1" fillId="0" borderId="0"/>
    <xf numFmtId="0" fontId="11" fillId="0" borderId="0"/>
    <xf numFmtId="0" fontId="12" fillId="0" borderId="0"/>
    <xf numFmtId="0" fontId="13" fillId="0" borderId="0"/>
  </cellStyleXfs>
  <cellXfs count="71">
    <xf numFmtId="0" fontId="0" fillId="0" borderId="0" xfId="0"/>
    <xf numFmtId="0" fontId="3" fillId="0" borderId="0" xfId="2" applyFont="1" applyBorder="1"/>
    <xf numFmtId="0" fontId="3" fillId="0" borderId="0" xfId="2" applyFont="1"/>
    <xf numFmtId="0" fontId="4" fillId="0" borderId="0" xfId="2" applyFont="1" applyBorder="1" applyAlignment="1"/>
    <xf numFmtId="0" fontId="5" fillId="0" borderId="0" xfId="2" applyFont="1" applyBorder="1" applyAlignment="1">
      <alignment vertical="center" wrapText="1"/>
    </xf>
    <xf numFmtId="0" fontId="6" fillId="0" borderId="0" xfId="2" applyFont="1" applyBorder="1" applyAlignment="1">
      <alignment vertical="top" wrapText="1"/>
    </xf>
    <xf numFmtId="0" fontId="6" fillId="0" borderId="0" xfId="2" applyFont="1" applyAlignment="1">
      <alignment vertical="top" wrapText="1"/>
    </xf>
    <xf numFmtId="0" fontId="7" fillId="0" borderId="1" xfId="4" applyFont="1" applyBorder="1" applyAlignment="1">
      <alignment vertical="top" wrapText="1"/>
    </xf>
    <xf numFmtId="3" fontId="7" fillId="0" borderId="1" xfId="4" applyNumberFormat="1" applyFont="1" applyBorder="1" applyAlignment="1">
      <alignment horizontal="right" vertical="top" wrapText="1"/>
    </xf>
    <xf numFmtId="0" fontId="7" fillId="0" borderId="0" xfId="4" applyFont="1" applyBorder="1" applyAlignment="1">
      <alignment vertical="top" wrapText="1"/>
    </xf>
    <xf numFmtId="0" fontId="8" fillId="0" borderId="0" xfId="4" applyFont="1" applyAlignment="1">
      <alignment vertical="top" wrapText="1"/>
    </xf>
    <xf numFmtId="3" fontId="8" fillId="0" borderId="0" xfId="4" applyNumberFormat="1" applyFont="1" applyAlignment="1">
      <alignment vertical="top" wrapText="1"/>
    </xf>
    <xf numFmtId="0" fontId="7" fillId="0" borderId="2" xfId="4" applyFont="1" applyBorder="1" applyAlignment="1">
      <alignment vertical="top" wrapText="1"/>
    </xf>
    <xf numFmtId="3" fontId="7" fillId="0" borderId="2" xfId="4" applyNumberFormat="1" applyFont="1" applyBorder="1" applyAlignment="1">
      <alignment vertical="top" wrapText="1"/>
    </xf>
    <xf numFmtId="0" fontId="9" fillId="0" borderId="0" xfId="4" applyFont="1" applyAlignment="1">
      <alignment vertical="top" wrapText="1"/>
    </xf>
    <xf numFmtId="0" fontId="10" fillId="0" borderId="0" xfId="4" applyFont="1" applyAlignment="1">
      <alignment vertical="top" wrapText="1"/>
    </xf>
    <xf numFmtId="3" fontId="10" fillId="0" borderId="0" xfId="4" applyNumberFormat="1" applyFont="1" applyAlignment="1">
      <alignment vertical="top" wrapText="1"/>
    </xf>
    <xf numFmtId="0" fontId="0" fillId="0" borderId="0" xfId="0" applyAlignment="1">
      <alignment wrapText="1"/>
    </xf>
    <xf numFmtId="3" fontId="0" fillId="0" borderId="0" xfId="0" applyNumberFormat="1"/>
    <xf numFmtId="1" fontId="14" fillId="0" borderId="0" xfId="2" applyNumberFormat="1" applyFont="1" applyFill="1"/>
    <xf numFmtId="3" fontId="8" fillId="0" borderId="0" xfId="4" applyNumberFormat="1" applyFont="1" applyAlignment="1">
      <alignment horizontal="center" vertical="top" wrapText="1"/>
    </xf>
    <xf numFmtId="0" fontId="4" fillId="0" borderId="0" xfId="2" applyFont="1" applyAlignment="1">
      <alignment horizontal="center"/>
    </xf>
    <xf numFmtId="0" fontId="5" fillId="0" borderId="0" xfId="2" applyFont="1" applyAlignment="1">
      <alignment horizontal="center" vertical="center" wrapText="1"/>
    </xf>
    <xf numFmtId="0" fontId="0" fillId="0" borderId="3" xfId="0" applyBorder="1"/>
    <xf numFmtId="0" fontId="0" fillId="0" borderId="3" xfId="0" applyBorder="1" applyAlignment="1">
      <alignment wrapText="1"/>
    </xf>
    <xf numFmtId="0" fontId="0" fillId="0" borderId="3" xfId="0" applyBorder="1" applyAlignment="1">
      <alignment horizontal="center"/>
    </xf>
    <xf numFmtId="164" fontId="0" fillId="0" borderId="3" xfId="0" applyNumberFormat="1" applyBorder="1" applyAlignment="1">
      <alignment horizontal="right"/>
    </xf>
    <xf numFmtId="0" fontId="16" fillId="0" borderId="3" xfId="0" applyFont="1" applyBorder="1" applyAlignment="1">
      <alignment wrapText="1"/>
    </xf>
    <xf numFmtId="164" fontId="16" fillId="0" borderId="3" xfId="0" applyNumberFormat="1" applyFont="1" applyBorder="1" applyAlignment="1">
      <alignment horizontal="right"/>
    </xf>
    <xf numFmtId="0" fontId="0" fillId="0" borderId="3" xfId="0" applyBorder="1" applyAlignment="1">
      <alignment vertical="top" wrapText="1"/>
    </xf>
    <xf numFmtId="0" fontId="16" fillId="0" borderId="3" xfId="0" applyFont="1" applyBorder="1" applyAlignment="1">
      <alignment horizontal="center"/>
    </xf>
    <xf numFmtId="0" fontId="0" fillId="0" borderId="3" xfId="0" applyBorder="1" applyAlignment="1">
      <alignment horizontal="center" wrapText="1"/>
    </xf>
    <xf numFmtId="0" fontId="0" fillId="0" borderId="0" xfId="0" applyFont="1"/>
    <xf numFmtId="0" fontId="17" fillId="0" borderId="0" xfId="2" applyNumberFormat="1" applyFont="1" applyAlignment="1">
      <alignment horizontal="left" vertical="top" wrapText="1"/>
    </xf>
    <xf numFmtId="0" fontId="17" fillId="0" borderId="0" xfId="2" applyFont="1" applyFill="1" applyAlignment="1">
      <alignment horizontal="left" vertical="top" wrapText="1"/>
    </xf>
    <xf numFmtId="2" fontId="17" fillId="0" borderId="0" xfId="2" applyNumberFormat="1" applyFont="1" applyFill="1" applyAlignment="1">
      <alignment horizontal="left" wrapText="1"/>
    </xf>
    <xf numFmtId="2" fontId="17" fillId="0" borderId="0" xfId="2" applyNumberFormat="1" applyFont="1" applyAlignment="1">
      <alignment horizontal="left" vertical="top" wrapText="1"/>
    </xf>
    <xf numFmtId="0" fontId="17" fillId="0" borderId="0" xfId="2" applyFont="1" applyAlignment="1">
      <alignment horizontal="left" wrapText="1"/>
    </xf>
    <xf numFmtId="2" fontId="17" fillId="0" borderId="0" xfId="6" applyNumberFormat="1" applyFont="1" applyAlignment="1">
      <alignment horizontal="left" vertical="top" wrapText="1"/>
    </xf>
    <xf numFmtId="3" fontId="17" fillId="0" borderId="0" xfId="2" applyNumberFormat="1" applyFont="1" applyFill="1" applyAlignment="1">
      <alignment horizontal="left" vertical="top" wrapText="1"/>
    </xf>
    <xf numFmtId="4" fontId="17" fillId="0" borderId="0" xfId="2" applyNumberFormat="1" applyFont="1" applyFill="1" applyAlignment="1">
      <alignment horizontal="left" vertical="top" wrapText="1"/>
    </xf>
    <xf numFmtId="0" fontId="17" fillId="0" borderId="0" xfId="2" applyFont="1" applyAlignment="1">
      <alignment horizontal="left" vertical="top" wrapText="1"/>
    </xf>
    <xf numFmtId="0" fontId="0" fillId="0" borderId="3" xfId="0" applyFont="1" applyBorder="1"/>
    <xf numFmtId="0" fontId="17" fillId="0" borderId="3" xfId="2" applyNumberFormat="1" applyFont="1" applyBorder="1" applyAlignment="1">
      <alignment horizontal="left" vertical="top" wrapText="1"/>
    </xf>
    <xf numFmtId="0" fontId="17" fillId="0" borderId="3" xfId="2" applyNumberFormat="1" applyFont="1" applyBorder="1" applyAlignment="1">
      <alignment horizontal="center" wrapText="1"/>
    </xf>
    <xf numFmtId="164" fontId="17" fillId="0" borderId="3" xfId="2" applyNumberFormat="1" applyFont="1" applyBorder="1" applyAlignment="1">
      <alignment horizontal="right" wrapText="1"/>
    </xf>
    <xf numFmtId="0" fontId="17" fillId="0" borderId="3" xfId="2" applyFont="1" applyFill="1" applyBorder="1" applyAlignment="1">
      <alignment horizontal="left" vertical="top" wrapText="1"/>
    </xf>
    <xf numFmtId="0" fontId="17" fillId="0" borderId="3" xfId="2" applyFont="1" applyFill="1" applyBorder="1" applyAlignment="1">
      <alignment horizontal="center" wrapText="1"/>
    </xf>
    <xf numFmtId="164" fontId="17" fillId="0" borderId="3" xfId="2" applyNumberFormat="1" applyFont="1" applyFill="1" applyBorder="1" applyAlignment="1">
      <alignment horizontal="right" wrapText="1"/>
    </xf>
    <xf numFmtId="2" fontId="17" fillId="0" borderId="3" xfId="2" applyNumberFormat="1" applyFont="1" applyFill="1" applyBorder="1" applyAlignment="1">
      <alignment horizontal="left" wrapText="1"/>
    </xf>
    <xf numFmtId="2" fontId="17" fillId="0" borderId="3" xfId="2" applyNumberFormat="1" applyFont="1" applyFill="1" applyBorder="1" applyAlignment="1">
      <alignment horizontal="center" wrapText="1"/>
    </xf>
    <xf numFmtId="2" fontId="17" fillId="0" borderId="3" xfId="2" applyNumberFormat="1" applyFont="1" applyBorder="1" applyAlignment="1">
      <alignment horizontal="left" vertical="top" wrapText="1"/>
    </xf>
    <xf numFmtId="2" fontId="17" fillId="0" borderId="3" xfId="2" applyNumberFormat="1" applyFont="1" applyBorder="1" applyAlignment="1">
      <alignment horizontal="center" wrapText="1"/>
    </xf>
    <xf numFmtId="0" fontId="17" fillId="0" borderId="3" xfId="2" applyFont="1" applyBorder="1" applyAlignment="1">
      <alignment horizontal="left" wrapText="1"/>
    </xf>
    <xf numFmtId="0" fontId="17" fillId="0" borderId="3" xfId="2" applyFont="1" applyBorder="1" applyAlignment="1">
      <alignment horizontal="center" wrapText="1"/>
    </xf>
    <xf numFmtId="2" fontId="17" fillId="0" borderId="3" xfId="6" applyNumberFormat="1" applyFont="1" applyBorder="1" applyAlignment="1">
      <alignment horizontal="left" vertical="top" wrapText="1"/>
    </xf>
    <xf numFmtId="2" fontId="17" fillId="0" borderId="3" xfId="6" applyNumberFormat="1" applyFont="1" applyBorder="1" applyAlignment="1">
      <alignment horizontal="center" wrapText="1"/>
    </xf>
    <xf numFmtId="164" fontId="17" fillId="0" borderId="3" xfId="6" applyNumberFormat="1" applyFont="1" applyBorder="1" applyAlignment="1">
      <alignment horizontal="right" wrapText="1"/>
    </xf>
    <xf numFmtId="3" fontId="17" fillId="0" borderId="3" xfId="2" applyNumberFormat="1" applyFont="1" applyFill="1" applyBorder="1" applyAlignment="1">
      <alignment horizontal="left" vertical="top" wrapText="1"/>
    </xf>
    <xf numFmtId="3" fontId="17" fillId="0" borderId="3" xfId="2" applyNumberFormat="1" applyFont="1" applyFill="1" applyBorder="1" applyAlignment="1">
      <alignment horizontal="center" wrapText="1"/>
    </xf>
    <xf numFmtId="4" fontId="17" fillId="0" borderId="3" xfId="2" applyNumberFormat="1" applyFont="1" applyFill="1" applyBorder="1" applyAlignment="1">
      <alignment horizontal="left" vertical="top" wrapText="1"/>
    </xf>
    <xf numFmtId="4" fontId="17" fillId="0" borderId="3" xfId="2" applyNumberFormat="1" applyFont="1" applyFill="1" applyBorder="1" applyAlignment="1">
      <alignment horizontal="center" wrapText="1"/>
    </xf>
    <xf numFmtId="0" fontId="17" fillId="0" borderId="3" xfId="2" applyFont="1" applyBorder="1" applyAlignment="1">
      <alignment horizontal="left" vertical="top" wrapText="1"/>
    </xf>
    <xf numFmtId="0" fontId="0" fillId="0" borderId="3" xfId="0" applyFont="1" applyBorder="1" applyAlignment="1">
      <alignment horizontal="center"/>
    </xf>
    <xf numFmtId="164" fontId="0" fillId="0" borderId="3" xfId="0" applyNumberFormat="1" applyFont="1" applyBorder="1" applyAlignment="1">
      <alignment horizontal="right"/>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3" fontId="15" fillId="0" borderId="3" xfId="0" applyNumberFormat="1" applyFont="1" applyBorder="1" applyAlignment="1">
      <alignment horizontal="center" vertical="center" wrapText="1"/>
    </xf>
    <xf numFmtId="3" fontId="7" fillId="0" borderId="1" xfId="4" applyNumberFormat="1" applyFont="1" applyBorder="1" applyAlignment="1">
      <alignment horizontal="center" vertical="center" wrapText="1"/>
    </xf>
    <xf numFmtId="164" fontId="8" fillId="0" borderId="0" xfId="4" applyNumberFormat="1" applyFont="1" applyAlignment="1">
      <alignment vertical="top" wrapText="1"/>
    </xf>
    <xf numFmtId="164" fontId="7" fillId="0" borderId="2" xfId="4" applyNumberFormat="1" applyFont="1" applyBorder="1" applyAlignment="1">
      <alignment vertical="top" wrapText="1"/>
    </xf>
  </cellXfs>
  <cellStyles count="8">
    <cellStyle name="Normál" xfId="0" builtinId="0"/>
    <cellStyle name="Normál 2" xfId="1"/>
    <cellStyle name="Normál 2 2" xfId="2"/>
    <cellStyle name="Normál 3" xfId="3"/>
    <cellStyle name="Normál 3 2" xfId="4"/>
    <cellStyle name="Normál 6" xfId="5"/>
    <cellStyle name="Normál_Munka1" xfId="6"/>
    <cellStyle name="Stílus 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4"/>
  <sheetViews>
    <sheetView workbookViewId="0">
      <selection activeCell="E17" sqref="E17"/>
    </sheetView>
  </sheetViews>
  <sheetFormatPr defaultColWidth="9.140625" defaultRowHeight="12.75" x14ac:dyDescent="0.25"/>
  <cols>
    <col min="1" max="1" width="39.85546875" style="15" bestFit="1" customWidth="1"/>
    <col min="2" max="2" width="16.42578125" style="16" customWidth="1"/>
    <col min="3" max="3" width="16.28515625" style="16" customWidth="1"/>
    <col min="4" max="4" width="16.5703125" style="15" customWidth="1"/>
    <col min="5" max="5" width="11.7109375" style="15" customWidth="1"/>
    <col min="6" max="16384" width="9.140625" style="15"/>
  </cols>
  <sheetData>
    <row r="1" spans="1:58" s="2" customFormat="1" ht="23.25" x14ac:dyDescent="0.35">
      <c r="A1" s="21" t="s">
        <v>82</v>
      </c>
      <c r="B1" s="21"/>
      <c r="C1" s="21"/>
      <c r="D1" s="21"/>
      <c r="E1" s="3"/>
      <c r="F1" s="3"/>
      <c r="G1" s="3"/>
      <c r="H1" s="3"/>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58" s="2" customFormat="1" ht="18.75" customHeight="1" x14ac:dyDescent="0.2">
      <c r="A2" s="22" t="s">
        <v>88</v>
      </c>
      <c r="B2" s="22"/>
      <c r="C2" s="22"/>
      <c r="D2" s="22"/>
      <c r="E2" s="4"/>
      <c r="F2" s="4"/>
      <c r="G2" s="4"/>
      <c r="H2" s="4"/>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58" s="6" customFormat="1" ht="18.75" customHeight="1" x14ac:dyDescent="0.25">
      <c r="A3" s="22" t="s">
        <v>83</v>
      </c>
      <c r="B3" s="22"/>
      <c r="C3" s="22"/>
      <c r="D3" s="22"/>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row>
    <row r="7" spans="1:58" s="9" customFormat="1" ht="48" thickBot="1" x14ac:dyDescent="0.3">
      <c r="A7" s="7" t="s">
        <v>84</v>
      </c>
      <c r="B7" s="8"/>
      <c r="C7" s="68" t="s">
        <v>128</v>
      </c>
      <c r="D7" s="68" t="s">
        <v>129</v>
      </c>
      <c r="E7" s="68" t="s">
        <v>130</v>
      </c>
    </row>
    <row r="8" spans="1:58" s="10" customFormat="1" ht="15.75" x14ac:dyDescent="0.25">
      <c r="A8" s="10" t="s">
        <v>72</v>
      </c>
      <c r="B8" s="11"/>
      <c r="C8" s="69">
        <f>'Napkollektoros rendszer'!F21</f>
        <v>0</v>
      </c>
      <c r="D8" s="69">
        <f>C8*0.27</f>
        <v>0</v>
      </c>
      <c r="E8" s="69">
        <f>C8+D8</f>
        <v>0</v>
      </c>
    </row>
    <row r="9" spans="1:58" s="10" customFormat="1" ht="15.75" x14ac:dyDescent="0.25">
      <c r="A9" s="10" t="s">
        <v>54</v>
      </c>
      <c r="B9" s="11"/>
      <c r="C9" s="69">
        <f>'Víz szerelés'!F22</f>
        <v>0</v>
      </c>
      <c r="D9" s="69">
        <f t="shared" ref="D9:D12" si="0">C9*0.27</f>
        <v>0</v>
      </c>
      <c r="E9" s="69">
        <f t="shared" ref="E9:E12" si="1">C9+D9</f>
        <v>0</v>
      </c>
    </row>
    <row r="10" spans="1:58" s="10" customFormat="1" ht="15.75" x14ac:dyDescent="0.25">
      <c r="A10" s="10" t="s">
        <v>2</v>
      </c>
      <c r="B10" s="11"/>
      <c r="C10" s="69">
        <f>'Fűtés szerelés'!F50</f>
        <v>0</v>
      </c>
      <c r="D10" s="69">
        <f t="shared" si="0"/>
        <v>0</v>
      </c>
      <c r="E10" s="69">
        <f t="shared" si="1"/>
        <v>0</v>
      </c>
    </row>
    <row r="11" spans="1:58" s="10" customFormat="1" ht="15.75" x14ac:dyDescent="0.25">
      <c r="A11" s="10" t="s">
        <v>85</v>
      </c>
      <c r="B11" s="11"/>
      <c r="C11" s="69">
        <f>'Ablakok cseréje'!F18</f>
        <v>0</v>
      </c>
      <c r="D11" s="69">
        <f t="shared" si="0"/>
        <v>0</v>
      </c>
      <c r="E11" s="69">
        <f t="shared" si="1"/>
        <v>0</v>
      </c>
    </row>
    <row r="12" spans="1:58" s="10" customFormat="1" ht="16.5" thickBot="1" x14ac:dyDescent="0.3">
      <c r="A12" s="10" t="s">
        <v>86</v>
      </c>
      <c r="B12" s="11"/>
      <c r="C12" s="69">
        <f>'Külső hőszigetelés'!F17</f>
        <v>0</v>
      </c>
      <c r="D12" s="69">
        <f t="shared" si="0"/>
        <v>0</v>
      </c>
      <c r="E12" s="69">
        <f t="shared" si="1"/>
        <v>0</v>
      </c>
    </row>
    <row r="13" spans="1:58" s="10" customFormat="1" ht="16.5" thickBot="1" x14ac:dyDescent="0.3">
      <c r="A13" s="12" t="s">
        <v>87</v>
      </c>
      <c r="B13" s="13"/>
      <c r="C13" s="70">
        <f>SUM(C8:C12)</f>
        <v>0</v>
      </c>
      <c r="D13" s="70"/>
      <c r="E13" s="70">
        <f>SUM(E8:E12)</f>
        <v>0</v>
      </c>
    </row>
    <row r="14" spans="1:58" s="9" customFormat="1" ht="16.5" thickTop="1" x14ac:dyDescent="0.25">
      <c r="A14" s="10"/>
      <c r="B14" s="10"/>
      <c r="C14" s="10"/>
      <c r="D14" s="10"/>
    </row>
    <row r="15" spans="1:58" s="10" customFormat="1" ht="15.75" x14ac:dyDescent="0.25"/>
    <row r="16" spans="1:58" s="10" customFormat="1" ht="15.75" x14ac:dyDescent="0.25">
      <c r="A16" s="14"/>
      <c r="B16" s="11"/>
      <c r="C16" s="11"/>
    </row>
    <row r="17" spans="2:3" s="10" customFormat="1" ht="15.75" x14ac:dyDescent="0.25">
      <c r="B17" s="11"/>
      <c r="C17" s="11"/>
    </row>
    <row r="18" spans="2:3" s="10" customFormat="1" ht="15.75" x14ac:dyDescent="0.25">
      <c r="B18" s="11"/>
      <c r="C18" s="11"/>
    </row>
    <row r="19" spans="2:3" s="10" customFormat="1" ht="15.75" x14ac:dyDescent="0.25">
      <c r="B19" s="11"/>
      <c r="C19" s="11"/>
    </row>
    <row r="20" spans="2:3" s="10" customFormat="1" ht="15.6" x14ac:dyDescent="0.35">
      <c r="B20" s="11"/>
      <c r="C20" s="11"/>
    </row>
    <row r="21" spans="2:3" s="10" customFormat="1" ht="15.75" x14ac:dyDescent="0.25">
      <c r="B21" s="20"/>
      <c r="C21" s="20"/>
    </row>
    <row r="22" spans="2:3" s="10" customFormat="1" ht="15.75" x14ac:dyDescent="0.25">
      <c r="B22" s="20"/>
      <c r="C22" s="20"/>
    </row>
    <row r="23" spans="2:3" s="10" customFormat="1" ht="15.75" x14ac:dyDescent="0.25">
      <c r="B23" s="20"/>
      <c r="C23" s="20"/>
    </row>
    <row r="24" spans="2:3" s="10" customFormat="1" ht="15.75" x14ac:dyDescent="0.25">
      <c r="B24" s="11"/>
      <c r="C24" s="11"/>
    </row>
  </sheetData>
  <mergeCells count="6">
    <mergeCell ref="B21:C21"/>
    <mergeCell ref="B22:C22"/>
    <mergeCell ref="B23:C23"/>
    <mergeCell ref="A1:D1"/>
    <mergeCell ref="A2:D2"/>
    <mergeCell ref="A3:D3"/>
  </mergeCells>
  <pageMargins left="1" right="1" top="1" bottom="1" header="0.41666666666666669" footer="0.41666666666666669"/>
  <pageSetup paperSize="9" scale="80" orientation="portrait" r:id="rId1"/>
  <headerFooter alignWithMargins="0">
    <oddFooter>&amp;C&amp;P.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90" zoomScaleNormal="90" workbookViewId="0">
      <selection activeCell="H6" sqref="H6"/>
    </sheetView>
  </sheetViews>
  <sheetFormatPr defaultRowHeight="15" x14ac:dyDescent="0.25"/>
  <cols>
    <col min="1" max="1" width="4.140625" bestFit="1" customWidth="1"/>
    <col min="2" max="2" width="55.7109375" style="17" customWidth="1"/>
    <col min="3" max="3" width="11.7109375" customWidth="1"/>
    <col min="4" max="4" width="11.28515625" customWidth="1"/>
    <col min="5" max="5" width="12.140625" customWidth="1"/>
    <col min="6" max="6" width="11.28515625" customWidth="1"/>
  </cols>
  <sheetData>
    <row r="1" spans="1:7" ht="40.5" customHeight="1" x14ac:dyDescent="0.25">
      <c r="A1" s="65" t="s">
        <v>0</v>
      </c>
      <c r="B1" s="65" t="s">
        <v>1</v>
      </c>
      <c r="C1" s="65" t="s">
        <v>122</v>
      </c>
      <c r="D1" s="66" t="s">
        <v>123</v>
      </c>
      <c r="E1" s="67" t="s">
        <v>126</v>
      </c>
      <c r="F1" s="67" t="s">
        <v>127</v>
      </c>
    </row>
    <row r="2" spans="1:7" ht="30" x14ac:dyDescent="0.25">
      <c r="A2" s="23">
        <v>1</v>
      </c>
      <c r="B2" s="24" t="s">
        <v>12</v>
      </c>
      <c r="C2" s="25">
        <v>12</v>
      </c>
      <c r="D2" s="25" t="s">
        <v>4</v>
      </c>
      <c r="E2" s="26">
        <v>0</v>
      </c>
      <c r="F2" s="26">
        <f>C2*E2</f>
        <v>0</v>
      </c>
      <c r="G2" s="19"/>
    </row>
    <row r="3" spans="1:7" x14ac:dyDescent="0.25">
      <c r="A3" s="23">
        <v>2</v>
      </c>
      <c r="B3" s="24" t="s">
        <v>55</v>
      </c>
      <c r="C3" s="25">
        <v>12</v>
      </c>
      <c r="D3" s="25" t="s">
        <v>4</v>
      </c>
      <c r="E3" s="26">
        <v>0</v>
      </c>
      <c r="F3" s="26">
        <f t="shared" ref="F3:F20" si="0">C3*E3</f>
        <v>0</v>
      </c>
    </row>
    <row r="4" spans="1:7" x14ac:dyDescent="0.25">
      <c r="A4" s="23">
        <v>3</v>
      </c>
      <c r="B4" s="24" t="s">
        <v>73</v>
      </c>
      <c r="C4" s="25">
        <v>6</v>
      </c>
      <c r="D4" s="25" t="s">
        <v>4</v>
      </c>
      <c r="E4" s="26">
        <v>0</v>
      </c>
      <c r="F4" s="26">
        <f t="shared" si="0"/>
        <v>0</v>
      </c>
    </row>
    <row r="5" spans="1:7" ht="152.25" customHeight="1" x14ac:dyDescent="0.25">
      <c r="A5" s="23">
        <v>4</v>
      </c>
      <c r="B5" s="29" t="s">
        <v>124</v>
      </c>
      <c r="C5" s="25">
        <v>3</v>
      </c>
      <c r="D5" s="25" t="s">
        <v>4</v>
      </c>
      <c r="E5" s="26">
        <v>0</v>
      </c>
      <c r="F5" s="26">
        <f t="shared" si="0"/>
        <v>0</v>
      </c>
    </row>
    <row r="6" spans="1:7" ht="90" x14ac:dyDescent="0.25">
      <c r="A6" s="23">
        <v>5</v>
      </c>
      <c r="B6" s="24" t="s">
        <v>74</v>
      </c>
      <c r="C6" s="25">
        <v>3</v>
      </c>
      <c r="D6" s="25" t="s">
        <v>4</v>
      </c>
      <c r="E6" s="26">
        <v>0</v>
      </c>
      <c r="F6" s="26">
        <f t="shared" si="0"/>
        <v>0</v>
      </c>
    </row>
    <row r="7" spans="1:7" ht="105" x14ac:dyDescent="0.25">
      <c r="A7" s="23">
        <v>6</v>
      </c>
      <c r="B7" s="24" t="s">
        <v>75</v>
      </c>
      <c r="C7" s="25">
        <v>3</v>
      </c>
      <c r="D7" s="25" t="s">
        <v>4</v>
      </c>
      <c r="E7" s="26">
        <v>0</v>
      </c>
      <c r="F7" s="26">
        <f t="shared" si="0"/>
        <v>0</v>
      </c>
    </row>
    <row r="8" spans="1:7" x14ac:dyDescent="0.25">
      <c r="A8" s="23">
        <v>7</v>
      </c>
      <c r="B8" s="24" t="s">
        <v>76</v>
      </c>
      <c r="C8" s="25">
        <v>3</v>
      </c>
      <c r="D8" s="25" t="s">
        <v>4</v>
      </c>
      <c r="E8" s="26">
        <v>0</v>
      </c>
      <c r="F8" s="26">
        <f t="shared" si="0"/>
        <v>0</v>
      </c>
    </row>
    <row r="9" spans="1:7" ht="106.5" customHeight="1" x14ac:dyDescent="0.25">
      <c r="A9" s="23">
        <v>8</v>
      </c>
      <c r="B9" s="29" t="s">
        <v>13</v>
      </c>
      <c r="C9" s="25">
        <v>36</v>
      </c>
      <c r="D9" s="25" t="s">
        <v>5</v>
      </c>
      <c r="E9" s="26">
        <v>0</v>
      </c>
      <c r="F9" s="26">
        <f t="shared" si="0"/>
        <v>0</v>
      </c>
    </row>
    <row r="10" spans="1:7" ht="75" x14ac:dyDescent="0.25">
      <c r="A10" s="23">
        <v>9</v>
      </c>
      <c r="B10" s="24" t="s">
        <v>77</v>
      </c>
      <c r="C10" s="25">
        <v>36</v>
      </c>
      <c r="D10" s="25" t="s">
        <v>5</v>
      </c>
      <c r="E10" s="26">
        <v>0</v>
      </c>
      <c r="F10" s="26">
        <f t="shared" si="0"/>
        <v>0</v>
      </c>
    </row>
    <row r="11" spans="1:7" x14ac:dyDescent="0.25">
      <c r="A11" s="23">
        <v>10</v>
      </c>
      <c r="B11" s="24" t="s">
        <v>78</v>
      </c>
      <c r="C11" s="25">
        <v>3</v>
      </c>
      <c r="D11" s="25" t="s">
        <v>11</v>
      </c>
      <c r="E11" s="26">
        <v>0</v>
      </c>
      <c r="F11" s="26">
        <f t="shared" si="0"/>
        <v>0</v>
      </c>
    </row>
    <row r="12" spans="1:7" x14ac:dyDescent="0.25">
      <c r="A12" s="23">
        <v>11</v>
      </c>
      <c r="B12" s="24" t="s">
        <v>79</v>
      </c>
      <c r="C12" s="25">
        <v>3</v>
      </c>
      <c r="D12" s="25" t="s">
        <v>11</v>
      </c>
      <c r="E12" s="26">
        <v>0</v>
      </c>
      <c r="F12" s="26">
        <f t="shared" si="0"/>
        <v>0</v>
      </c>
    </row>
    <row r="13" spans="1:7" x14ac:dyDescent="0.25">
      <c r="A13" s="23">
        <v>12</v>
      </c>
      <c r="B13" s="24" t="s">
        <v>80</v>
      </c>
      <c r="C13" s="25">
        <v>3</v>
      </c>
      <c r="D13" s="25" t="s">
        <v>11</v>
      </c>
      <c r="E13" s="26">
        <v>0</v>
      </c>
      <c r="F13" s="26">
        <f t="shared" si="0"/>
        <v>0</v>
      </c>
    </row>
    <row r="14" spans="1:7" ht="30" x14ac:dyDescent="0.25">
      <c r="A14" s="23">
        <v>13</v>
      </c>
      <c r="B14" s="24" t="s">
        <v>42</v>
      </c>
      <c r="C14" s="25">
        <v>18</v>
      </c>
      <c r="D14" s="25" t="s">
        <v>4</v>
      </c>
      <c r="E14" s="26">
        <v>0</v>
      </c>
      <c r="F14" s="26">
        <f t="shared" si="0"/>
        <v>0</v>
      </c>
    </row>
    <row r="15" spans="1:7" x14ac:dyDescent="0.25">
      <c r="A15" s="23">
        <v>14</v>
      </c>
      <c r="B15" s="24" t="s">
        <v>81</v>
      </c>
      <c r="C15" s="25">
        <v>3</v>
      </c>
      <c r="D15" s="25" t="s">
        <v>11</v>
      </c>
      <c r="E15" s="26">
        <v>0</v>
      </c>
      <c r="F15" s="26">
        <f t="shared" si="0"/>
        <v>0</v>
      </c>
    </row>
    <row r="16" spans="1:7" ht="30" x14ac:dyDescent="0.25">
      <c r="A16" s="23">
        <v>15</v>
      </c>
      <c r="B16" s="24" t="s">
        <v>43</v>
      </c>
      <c r="C16" s="25">
        <v>3</v>
      </c>
      <c r="D16" s="25" t="s">
        <v>11</v>
      </c>
      <c r="E16" s="26">
        <v>0</v>
      </c>
      <c r="F16" s="26">
        <f t="shared" si="0"/>
        <v>0</v>
      </c>
    </row>
    <row r="17" spans="1:6" ht="30" x14ac:dyDescent="0.25">
      <c r="A17" s="23">
        <v>16</v>
      </c>
      <c r="B17" s="24" t="s">
        <v>48</v>
      </c>
      <c r="C17" s="25">
        <v>3</v>
      </c>
      <c r="D17" s="25" t="s">
        <v>11</v>
      </c>
      <c r="E17" s="26">
        <v>0</v>
      </c>
      <c r="F17" s="26">
        <f t="shared" si="0"/>
        <v>0</v>
      </c>
    </row>
    <row r="18" spans="1:6" x14ac:dyDescent="0.25">
      <c r="A18" s="23">
        <v>17</v>
      </c>
      <c r="B18" s="24" t="s">
        <v>49</v>
      </c>
      <c r="C18" s="25">
        <v>3</v>
      </c>
      <c r="D18" s="25" t="s">
        <v>11</v>
      </c>
      <c r="E18" s="26">
        <v>0</v>
      </c>
      <c r="F18" s="26">
        <f t="shared" si="0"/>
        <v>0</v>
      </c>
    </row>
    <row r="19" spans="1:6" x14ac:dyDescent="0.25">
      <c r="A19" s="23">
        <v>18</v>
      </c>
      <c r="B19" s="24" t="s">
        <v>50</v>
      </c>
      <c r="C19" s="25">
        <v>3</v>
      </c>
      <c r="D19" s="25" t="s">
        <v>11</v>
      </c>
      <c r="E19" s="26">
        <v>0</v>
      </c>
      <c r="F19" s="26">
        <f t="shared" si="0"/>
        <v>0</v>
      </c>
    </row>
    <row r="20" spans="1:6" x14ac:dyDescent="0.25">
      <c r="A20" s="23">
        <v>19</v>
      </c>
      <c r="B20" s="24" t="s">
        <v>51</v>
      </c>
      <c r="C20" s="25">
        <v>3</v>
      </c>
      <c r="D20" s="25" t="s">
        <v>11</v>
      </c>
      <c r="E20" s="26">
        <v>0</v>
      </c>
      <c r="F20" s="26">
        <f t="shared" si="0"/>
        <v>0</v>
      </c>
    </row>
    <row r="21" spans="1:6" x14ac:dyDescent="0.25">
      <c r="A21" s="23"/>
      <c r="B21" s="27" t="s">
        <v>89</v>
      </c>
      <c r="C21" s="30"/>
      <c r="D21" s="30"/>
      <c r="E21" s="26"/>
      <c r="F21" s="28">
        <f>SUM(F2:F20)</f>
        <v>0</v>
      </c>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C2" sqref="C2"/>
    </sheetView>
  </sheetViews>
  <sheetFormatPr defaultRowHeight="15" x14ac:dyDescent="0.25"/>
  <cols>
    <col min="1" max="1" width="4.140625" bestFit="1" customWidth="1"/>
    <col min="2" max="2" width="55.7109375" style="17" customWidth="1"/>
    <col min="3" max="3" width="11.140625" customWidth="1"/>
    <col min="4" max="4" width="12.140625" customWidth="1"/>
    <col min="5" max="5" width="13.28515625" customWidth="1"/>
    <col min="6" max="6" width="12" customWidth="1"/>
  </cols>
  <sheetData>
    <row r="1" spans="1:6" ht="30" x14ac:dyDescent="0.25">
      <c r="A1" s="65" t="s">
        <v>0</v>
      </c>
      <c r="B1" s="65" t="s">
        <v>1</v>
      </c>
      <c r="C1" s="65" t="s">
        <v>122</v>
      </c>
      <c r="D1" s="66" t="s">
        <v>123</v>
      </c>
      <c r="E1" s="67" t="s">
        <v>126</v>
      </c>
      <c r="F1" s="67" t="s">
        <v>127</v>
      </c>
    </row>
    <row r="2" spans="1:6" ht="30" x14ac:dyDescent="0.25">
      <c r="A2" s="23">
        <v>1</v>
      </c>
      <c r="B2" s="24" t="s">
        <v>12</v>
      </c>
      <c r="C2" s="25">
        <v>6</v>
      </c>
      <c r="D2" s="25" t="s">
        <v>4</v>
      </c>
      <c r="E2" s="26">
        <v>0</v>
      </c>
      <c r="F2" s="26">
        <f>C2*E2</f>
        <v>0</v>
      </c>
    </row>
    <row r="3" spans="1:6" x14ac:dyDescent="0.25">
      <c r="A3" s="23">
        <v>2</v>
      </c>
      <c r="B3" s="24" t="s">
        <v>55</v>
      </c>
      <c r="C3" s="25">
        <v>6</v>
      </c>
      <c r="D3" s="25" t="s">
        <v>4</v>
      </c>
      <c r="E3" s="26">
        <v>0</v>
      </c>
      <c r="F3" s="26">
        <f t="shared" ref="F3:F21" si="0">C3*E3</f>
        <v>0</v>
      </c>
    </row>
    <row r="4" spans="1:6" ht="30" x14ac:dyDescent="0.25">
      <c r="A4" s="23">
        <v>3</v>
      </c>
      <c r="B4" s="24" t="s">
        <v>56</v>
      </c>
      <c r="C4" s="25">
        <v>3</v>
      </c>
      <c r="D4" s="25" t="s">
        <v>4</v>
      </c>
      <c r="E4" s="26">
        <v>0</v>
      </c>
      <c r="F4" s="26">
        <f t="shared" si="0"/>
        <v>0</v>
      </c>
    </row>
    <row r="5" spans="1:6" ht="135" x14ac:dyDescent="0.25">
      <c r="A5" s="23">
        <v>4</v>
      </c>
      <c r="B5" s="24" t="s">
        <v>57</v>
      </c>
      <c r="C5" s="25">
        <v>22</v>
      </c>
      <c r="D5" s="25" t="s">
        <v>5</v>
      </c>
      <c r="E5" s="26">
        <v>0</v>
      </c>
      <c r="F5" s="26">
        <f t="shared" si="0"/>
        <v>0</v>
      </c>
    </row>
    <row r="6" spans="1:6" x14ac:dyDescent="0.25">
      <c r="A6" s="23">
        <v>5</v>
      </c>
      <c r="B6" s="24" t="s">
        <v>58</v>
      </c>
      <c r="C6" s="25">
        <v>20</v>
      </c>
      <c r="D6" s="25" t="s">
        <v>5</v>
      </c>
      <c r="E6" s="26">
        <v>0</v>
      </c>
      <c r="F6" s="26">
        <f t="shared" si="0"/>
        <v>0</v>
      </c>
    </row>
    <row r="7" spans="1:6" ht="90" x14ac:dyDescent="0.25">
      <c r="A7" s="23">
        <v>6</v>
      </c>
      <c r="B7" s="24" t="s">
        <v>59</v>
      </c>
      <c r="C7" s="25">
        <v>22</v>
      </c>
      <c r="D7" s="25" t="s">
        <v>5</v>
      </c>
      <c r="E7" s="26">
        <v>0</v>
      </c>
      <c r="F7" s="26">
        <f t="shared" si="0"/>
        <v>0</v>
      </c>
    </row>
    <row r="8" spans="1:6" x14ac:dyDescent="0.25">
      <c r="A8" s="23">
        <v>7</v>
      </c>
      <c r="B8" s="24" t="s">
        <v>60</v>
      </c>
      <c r="C8" s="25">
        <v>20</v>
      </c>
      <c r="D8" s="25" t="s">
        <v>5</v>
      </c>
      <c r="E8" s="26">
        <v>0</v>
      </c>
      <c r="F8" s="26">
        <f t="shared" si="0"/>
        <v>0</v>
      </c>
    </row>
    <row r="9" spans="1:6" ht="45" x14ac:dyDescent="0.25">
      <c r="A9" s="23">
        <v>8</v>
      </c>
      <c r="B9" s="24" t="s">
        <v>61</v>
      </c>
      <c r="C9" s="25">
        <v>6</v>
      </c>
      <c r="D9" s="25" t="s">
        <v>4</v>
      </c>
      <c r="E9" s="26">
        <v>0</v>
      </c>
      <c r="F9" s="26">
        <f t="shared" si="0"/>
        <v>0</v>
      </c>
    </row>
    <row r="10" spans="1:6" x14ac:dyDescent="0.25">
      <c r="A10" s="23">
        <v>9</v>
      </c>
      <c r="B10" s="24" t="s">
        <v>62</v>
      </c>
      <c r="C10" s="25">
        <v>1</v>
      </c>
      <c r="D10" s="25" t="s">
        <v>4</v>
      </c>
      <c r="E10" s="26">
        <v>0</v>
      </c>
      <c r="F10" s="26">
        <f t="shared" si="0"/>
        <v>0</v>
      </c>
    </row>
    <row r="11" spans="1:6" x14ac:dyDescent="0.25">
      <c r="A11" s="23">
        <v>10</v>
      </c>
      <c r="B11" s="24" t="s">
        <v>63</v>
      </c>
      <c r="C11" s="25">
        <v>3</v>
      </c>
      <c r="D11" s="25" t="s">
        <v>11</v>
      </c>
      <c r="E11" s="26">
        <v>0</v>
      </c>
      <c r="F11" s="26">
        <f t="shared" si="0"/>
        <v>0</v>
      </c>
    </row>
    <row r="12" spans="1:6" ht="90" x14ac:dyDescent="0.25">
      <c r="A12" s="23">
        <v>11</v>
      </c>
      <c r="B12" s="24" t="s">
        <v>64</v>
      </c>
      <c r="C12" s="25">
        <v>1</v>
      </c>
      <c r="D12" s="25" t="s">
        <v>4</v>
      </c>
      <c r="E12" s="26">
        <v>0</v>
      </c>
      <c r="F12" s="26">
        <f t="shared" si="0"/>
        <v>0</v>
      </c>
    </row>
    <row r="13" spans="1:6" x14ac:dyDescent="0.25">
      <c r="A13" s="23">
        <v>12</v>
      </c>
      <c r="B13" s="24" t="s">
        <v>65</v>
      </c>
      <c r="C13" s="25">
        <v>3</v>
      </c>
      <c r="D13" s="25" t="s">
        <v>4</v>
      </c>
      <c r="E13" s="26">
        <v>0</v>
      </c>
      <c r="F13" s="26">
        <f t="shared" si="0"/>
        <v>0</v>
      </c>
    </row>
    <row r="14" spans="1:6" ht="45" x14ac:dyDescent="0.25">
      <c r="A14" s="23">
        <v>13</v>
      </c>
      <c r="B14" s="24" t="s">
        <v>17</v>
      </c>
      <c r="C14" s="25">
        <v>6</v>
      </c>
      <c r="D14" s="25" t="s">
        <v>4</v>
      </c>
      <c r="E14" s="26">
        <v>0</v>
      </c>
      <c r="F14" s="26">
        <f t="shared" si="0"/>
        <v>0</v>
      </c>
    </row>
    <row r="15" spans="1:6" ht="60" x14ac:dyDescent="0.25">
      <c r="A15" s="23">
        <v>14</v>
      </c>
      <c r="B15" s="24" t="s">
        <v>66</v>
      </c>
      <c r="C15" s="25">
        <v>3</v>
      </c>
      <c r="D15" s="25" t="s">
        <v>4</v>
      </c>
      <c r="E15" s="26">
        <v>0</v>
      </c>
      <c r="F15" s="26">
        <f t="shared" si="0"/>
        <v>0</v>
      </c>
    </row>
    <row r="16" spans="1:6" ht="60" x14ac:dyDescent="0.25">
      <c r="A16" s="23">
        <v>15</v>
      </c>
      <c r="B16" s="24" t="s">
        <v>67</v>
      </c>
      <c r="C16" s="25">
        <v>3</v>
      </c>
      <c r="D16" s="25" t="s">
        <v>4</v>
      </c>
      <c r="E16" s="26">
        <v>0</v>
      </c>
      <c r="F16" s="26">
        <f t="shared" si="0"/>
        <v>0</v>
      </c>
    </row>
    <row r="17" spans="1:6" ht="30" x14ac:dyDescent="0.25">
      <c r="A17" s="23">
        <v>16</v>
      </c>
      <c r="B17" s="24" t="s">
        <v>68</v>
      </c>
      <c r="C17" s="25">
        <v>3</v>
      </c>
      <c r="D17" s="25" t="s">
        <v>11</v>
      </c>
      <c r="E17" s="26">
        <v>0</v>
      </c>
      <c r="F17" s="26">
        <f t="shared" si="0"/>
        <v>0</v>
      </c>
    </row>
    <row r="18" spans="1:6" x14ac:dyDescent="0.25">
      <c r="A18" s="23">
        <v>17</v>
      </c>
      <c r="B18" s="24" t="s">
        <v>69</v>
      </c>
      <c r="C18" s="25">
        <v>3</v>
      </c>
      <c r="D18" s="25" t="s">
        <v>11</v>
      </c>
      <c r="E18" s="26">
        <v>0</v>
      </c>
      <c r="F18" s="26">
        <f t="shared" si="0"/>
        <v>0</v>
      </c>
    </row>
    <row r="19" spans="1:6" x14ac:dyDescent="0.25">
      <c r="A19" s="23">
        <v>18</v>
      </c>
      <c r="B19" s="24" t="s">
        <v>70</v>
      </c>
      <c r="C19" s="25">
        <v>3</v>
      </c>
      <c r="D19" s="25" t="s">
        <v>11</v>
      </c>
      <c r="E19" s="26">
        <v>0</v>
      </c>
      <c r="F19" s="26">
        <f t="shared" si="0"/>
        <v>0</v>
      </c>
    </row>
    <row r="20" spans="1:6" ht="30" x14ac:dyDescent="0.25">
      <c r="A20" s="23">
        <v>19</v>
      </c>
      <c r="B20" s="24" t="s">
        <v>71</v>
      </c>
      <c r="C20" s="25">
        <v>3</v>
      </c>
      <c r="D20" s="25" t="s">
        <v>11</v>
      </c>
      <c r="E20" s="26">
        <v>0</v>
      </c>
      <c r="F20" s="26">
        <f t="shared" si="0"/>
        <v>0</v>
      </c>
    </row>
    <row r="21" spans="1:6" x14ac:dyDescent="0.25">
      <c r="A21" s="23">
        <v>20</v>
      </c>
      <c r="B21" s="24" t="s">
        <v>49</v>
      </c>
      <c r="C21" s="25">
        <v>3</v>
      </c>
      <c r="D21" s="25" t="s">
        <v>11</v>
      </c>
      <c r="E21" s="26">
        <v>0</v>
      </c>
      <c r="F21" s="26">
        <f t="shared" si="0"/>
        <v>0</v>
      </c>
    </row>
    <row r="22" spans="1:6" x14ac:dyDescent="0.25">
      <c r="A22" s="23"/>
      <c r="B22" s="27" t="s">
        <v>89</v>
      </c>
      <c r="C22" s="23"/>
      <c r="D22" s="23"/>
      <c r="E22" s="26"/>
      <c r="F22" s="28">
        <f>SUM(F2:F21)</f>
        <v>0</v>
      </c>
    </row>
  </sheetData>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election activeCell="M6" sqref="M6"/>
    </sheetView>
  </sheetViews>
  <sheetFormatPr defaultRowHeight="15" x14ac:dyDescent="0.25"/>
  <cols>
    <col min="1" max="1" width="4.140625" bestFit="1" customWidth="1"/>
    <col min="2" max="2" width="58.5703125" style="17" customWidth="1"/>
    <col min="3" max="3" width="10.5703125" customWidth="1"/>
    <col min="4" max="4" width="13.7109375" customWidth="1"/>
    <col min="5" max="5" width="12.7109375" customWidth="1"/>
    <col min="6" max="6" width="11.140625" customWidth="1"/>
  </cols>
  <sheetData>
    <row r="1" spans="1:7" ht="45" x14ac:dyDescent="0.25">
      <c r="A1" s="65" t="s">
        <v>0</v>
      </c>
      <c r="B1" s="65" t="s">
        <v>1</v>
      </c>
      <c r="C1" s="65" t="s">
        <v>122</v>
      </c>
      <c r="D1" s="66" t="s">
        <v>123</v>
      </c>
      <c r="E1" s="67" t="s">
        <v>126</v>
      </c>
      <c r="F1" s="67" t="s">
        <v>127</v>
      </c>
    </row>
    <row r="2" spans="1:7" ht="45" x14ac:dyDescent="0.25">
      <c r="A2" s="23">
        <v>1</v>
      </c>
      <c r="B2" s="24" t="s">
        <v>3</v>
      </c>
      <c r="C2" s="25">
        <v>3</v>
      </c>
      <c r="D2" s="25" t="s">
        <v>4</v>
      </c>
      <c r="E2" s="26">
        <v>0</v>
      </c>
      <c r="F2" s="26">
        <f>C2*E2</f>
        <v>0</v>
      </c>
      <c r="G2" s="18"/>
    </row>
    <row r="3" spans="1:7" ht="30.75" customHeight="1" x14ac:dyDescent="0.25">
      <c r="A3" s="23">
        <v>2</v>
      </c>
      <c r="B3" s="29" t="s">
        <v>125</v>
      </c>
      <c r="C3" s="25">
        <v>318</v>
      </c>
      <c r="D3" s="25" t="s">
        <v>5</v>
      </c>
      <c r="E3" s="26">
        <v>0</v>
      </c>
      <c r="F3" s="26">
        <f t="shared" ref="F3:F49" si="0">C3*E3</f>
        <v>0</v>
      </c>
    </row>
    <row r="4" spans="1:7" x14ac:dyDescent="0.25">
      <c r="A4" s="23">
        <v>3</v>
      </c>
      <c r="B4" s="24" t="s">
        <v>6</v>
      </c>
      <c r="C4" s="25">
        <v>94</v>
      </c>
      <c r="D4" s="25" t="s">
        <v>4</v>
      </c>
      <c r="E4" s="26">
        <v>0</v>
      </c>
      <c r="F4" s="26">
        <f t="shared" si="0"/>
        <v>0</v>
      </c>
    </row>
    <row r="5" spans="1:7" x14ac:dyDescent="0.25">
      <c r="A5" s="23">
        <v>4</v>
      </c>
      <c r="B5" s="24" t="s">
        <v>7</v>
      </c>
      <c r="C5" s="25">
        <v>3</v>
      </c>
      <c r="D5" s="25" t="s">
        <v>4</v>
      </c>
      <c r="E5" s="26">
        <v>0</v>
      </c>
      <c r="F5" s="26">
        <f t="shared" si="0"/>
        <v>0</v>
      </c>
    </row>
    <row r="6" spans="1:7" x14ac:dyDescent="0.25">
      <c r="A6" s="23">
        <v>5</v>
      </c>
      <c r="B6" s="24" t="s">
        <v>8</v>
      </c>
      <c r="C6" s="25">
        <v>3</v>
      </c>
      <c r="D6" s="25" t="s">
        <v>4</v>
      </c>
      <c r="E6" s="26">
        <v>0</v>
      </c>
      <c r="F6" s="26">
        <f t="shared" si="0"/>
        <v>0</v>
      </c>
    </row>
    <row r="7" spans="1:7" x14ac:dyDescent="0.25">
      <c r="A7" s="23">
        <v>6</v>
      </c>
      <c r="B7" s="24" t="s">
        <v>9</v>
      </c>
      <c r="C7" s="25">
        <v>40</v>
      </c>
      <c r="D7" s="25" t="s">
        <v>4</v>
      </c>
      <c r="E7" s="26">
        <v>0</v>
      </c>
      <c r="F7" s="26">
        <f t="shared" si="0"/>
        <v>0</v>
      </c>
    </row>
    <row r="8" spans="1:7" x14ac:dyDescent="0.25">
      <c r="A8" s="23">
        <v>7</v>
      </c>
      <c r="B8" s="24" t="s">
        <v>10</v>
      </c>
      <c r="C8" s="25">
        <v>3</v>
      </c>
      <c r="D8" s="25" t="s">
        <v>11</v>
      </c>
      <c r="E8" s="26">
        <v>0</v>
      </c>
      <c r="F8" s="26">
        <f t="shared" si="0"/>
        <v>0</v>
      </c>
    </row>
    <row r="9" spans="1:7" ht="30" x14ac:dyDescent="0.25">
      <c r="A9" s="23">
        <v>8</v>
      </c>
      <c r="B9" s="24" t="s">
        <v>12</v>
      </c>
      <c r="C9" s="25">
        <v>22</v>
      </c>
      <c r="D9" s="25" t="s">
        <v>4</v>
      </c>
      <c r="E9" s="26">
        <v>0</v>
      </c>
      <c r="F9" s="26">
        <f t="shared" si="0"/>
        <v>0</v>
      </c>
    </row>
    <row r="10" spans="1:7" ht="105.75" customHeight="1" x14ac:dyDescent="0.25">
      <c r="A10" s="23">
        <v>9</v>
      </c>
      <c r="B10" s="29" t="s">
        <v>13</v>
      </c>
      <c r="C10" s="25">
        <v>238</v>
      </c>
      <c r="D10" s="25" t="s">
        <v>5</v>
      </c>
      <c r="E10" s="26">
        <v>0</v>
      </c>
      <c r="F10" s="26">
        <f t="shared" si="0"/>
        <v>0</v>
      </c>
    </row>
    <row r="11" spans="1:7" x14ac:dyDescent="0.25">
      <c r="A11" s="23">
        <v>10</v>
      </c>
      <c r="B11" s="24" t="s">
        <v>14</v>
      </c>
      <c r="C11" s="25">
        <v>108</v>
      </c>
      <c r="D11" s="25" t="s">
        <v>5</v>
      </c>
      <c r="E11" s="26">
        <v>0</v>
      </c>
      <c r="F11" s="26">
        <f t="shared" si="0"/>
        <v>0</v>
      </c>
    </row>
    <row r="12" spans="1:7" x14ac:dyDescent="0.25">
      <c r="A12" s="23">
        <v>11</v>
      </c>
      <c r="B12" s="24" t="s">
        <v>15</v>
      </c>
      <c r="C12" s="25">
        <v>84</v>
      </c>
      <c r="D12" s="25" t="s">
        <v>5</v>
      </c>
      <c r="E12" s="26">
        <v>0</v>
      </c>
      <c r="F12" s="26">
        <f t="shared" si="0"/>
        <v>0</v>
      </c>
    </row>
    <row r="13" spans="1:7" x14ac:dyDescent="0.25">
      <c r="A13" s="23">
        <v>12</v>
      </c>
      <c r="B13" s="24" t="s">
        <v>16</v>
      </c>
      <c r="C13" s="25">
        <v>16</v>
      </c>
      <c r="D13" s="25" t="s">
        <v>5</v>
      </c>
      <c r="E13" s="26">
        <v>0</v>
      </c>
      <c r="F13" s="26">
        <f t="shared" si="0"/>
        <v>0</v>
      </c>
    </row>
    <row r="14" spans="1:7" ht="45" x14ac:dyDescent="0.25">
      <c r="A14" s="23">
        <v>13</v>
      </c>
      <c r="B14" s="24" t="s">
        <v>17</v>
      </c>
      <c r="C14" s="25">
        <v>8</v>
      </c>
      <c r="D14" s="25" t="s">
        <v>4</v>
      </c>
      <c r="E14" s="26">
        <v>0</v>
      </c>
      <c r="F14" s="26">
        <f t="shared" si="0"/>
        <v>0</v>
      </c>
    </row>
    <row r="15" spans="1:7" ht="30" x14ac:dyDescent="0.25">
      <c r="A15" s="23">
        <v>14</v>
      </c>
      <c r="B15" s="24" t="s">
        <v>18</v>
      </c>
      <c r="C15" s="25">
        <v>2</v>
      </c>
      <c r="D15" s="25" t="s">
        <v>4</v>
      </c>
      <c r="E15" s="26">
        <v>0</v>
      </c>
      <c r="F15" s="26">
        <f t="shared" si="0"/>
        <v>0</v>
      </c>
    </row>
    <row r="16" spans="1:7" ht="181.5" customHeight="1" x14ac:dyDescent="0.25">
      <c r="A16" s="23">
        <v>15</v>
      </c>
      <c r="B16" s="29" t="s">
        <v>19</v>
      </c>
      <c r="C16" s="25">
        <v>3</v>
      </c>
      <c r="D16" s="25" t="s">
        <v>4</v>
      </c>
      <c r="E16" s="26">
        <v>0</v>
      </c>
      <c r="F16" s="26">
        <f t="shared" si="0"/>
        <v>0</v>
      </c>
    </row>
    <row r="17" spans="1:6" x14ac:dyDescent="0.25">
      <c r="A17" s="23">
        <v>16</v>
      </c>
      <c r="B17" s="24" t="s">
        <v>20</v>
      </c>
      <c r="C17" s="25">
        <v>4</v>
      </c>
      <c r="D17" s="25" t="s">
        <v>4</v>
      </c>
      <c r="E17" s="26">
        <v>0</v>
      </c>
      <c r="F17" s="26">
        <f t="shared" si="0"/>
        <v>0</v>
      </c>
    </row>
    <row r="18" spans="1:6" ht="45" x14ac:dyDescent="0.25">
      <c r="A18" s="23">
        <v>17</v>
      </c>
      <c r="B18" s="24" t="s">
        <v>21</v>
      </c>
      <c r="C18" s="25">
        <v>6</v>
      </c>
      <c r="D18" s="25" t="s">
        <v>4</v>
      </c>
      <c r="E18" s="26">
        <v>0</v>
      </c>
      <c r="F18" s="26">
        <f t="shared" si="0"/>
        <v>0</v>
      </c>
    </row>
    <row r="19" spans="1:6" x14ac:dyDescent="0.25">
      <c r="A19" s="23">
        <v>18</v>
      </c>
      <c r="B19" s="24" t="s">
        <v>22</v>
      </c>
      <c r="C19" s="25">
        <v>2</v>
      </c>
      <c r="D19" s="25" t="s">
        <v>4</v>
      </c>
      <c r="E19" s="26">
        <v>0</v>
      </c>
      <c r="F19" s="26">
        <f t="shared" si="0"/>
        <v>0</v>
      </c>
    </row>
    <row r="20" spans="1:6" x14ac:dyDescent="0.25">
      <c r="A20" s="23">
        <v>19</v>
      </c>
      <c r="B20" s="24" t="s">
        <v>23</v>
      </c>
      <c r="C20" s="25">
        <v>3</v>
      </c>
      <c r="D20" s="25" t="s">
        <v>4</v>
      </c>
      <c r="E20" s="26">
        <v>0</v>
      </c>
      <c r="F20" s="26">
        <f t="shared" si="0"/>
        <v>0</v>
      </c>
    </row>
    <row r="21" spans="1:6" x14ac:dyDescent="0.25">
      <c r="A21" s="23">
        <v>20</v>
      </c>
      <c r="B21" s="24" t="s">
        <v>24</v>
      </c>
      <c r="C21" s="25">
        <v>15</v>
      </c>
      <c r="D21" s="25" t="s">
        <v>4</v>
      </c>
      <c r="E21" s="26">
        <v>0</v>
      </c>
      <c r="F21" s="26">
        <f t="shared" si="0"/>
        <v>0</v>
      </c>
    </row>
    <row r="22" spans="1:6" x14ac:dyDescent="0.25">
      <c r="A22" s="23">
        <v>21</v>
      </c>
      <c r="B22" s="24" t="s">
        <v>25</v>
      </c>
      <c r="C22" s="25">
        <v>3</v>
      </c>
      <c r="D22" s="25" t="s">
        <v>4</v>
      </c>
      <c r="E22" s="26">
        <v>0</v>
      </c>
      <c r="F22" s="26">
        <f t="shared" si="0"/>
        <v>0</v>
      </c>
    </row>
    <row r="23" spans="1:6" x14ac:dyDescent="0.25">
      <c r="A23" s="23">
        <v>22</v>
      </c>
      <c r="B23" s="24" t="s">
        <v>26</v>
      </c>
      <c r="C23" s="25">
        <v>4</v>
      </c>
      <c r="D23" s="25" t="s">
        <v>4</v>
      </c>
      <c r="E23" s="26">
        <v>0</v>
      </c>
      <c r="F23" s="26">
        <f t="shared" si="0"/>
        <v>0</v>
      </c>
    </row>
    <row r="24" spans="1:6" ht="45" x14ac:dyDescent="0.25">
      <c r="A24" s="23">
        <v>23</v>
      </c>
      <c r="B24" s="24" t="s">
        <v>27</v>
      </c>
      <c r="C24" s="25">
        <v>40</v>
      </c>
      <c r="D24" s="25" t="s">
        <v>4</v>
      </c>
      <c r="E24" s="26">
        <v>0</v>
      </c>
      <c r="F24" s="26">
        <f t="shared" si="0"/>
        <v>0</v>
      </c>
    </row>
    <row r="25" spans="1:6" ht="45" x14ac:dyDescent="0.25">
      <c r="A25" s="23">
        <v>24</v>
      </c>
      <c r="B25" s="24" t="s">
        <v>28</v>
      </c>
      <c r="C25" s="25">
        <v>40</v>
      </c>
      <c r="D25" s="25" t="s">
        <v>4</v>
      </c>
      <c r="E25" s="26">
        <v>0</v>
      </c>
      <c r="F25" s="26">
        <f t="shared" si="0"/>
        <v>0</v>
      </c>
    </row>
    <row r="26" spans="1:6" ht="60" x14ac:dyDescent="0.25">
      <c r="A26" s="23">
        <v>25</v>
      </c>
      <c r="B26" s="24" t="s">
        <v>29</v>
      </c>
      <c r="C26" s="25">
        <v>40</v>
      </c>
      <c r="D26" s="25" t="s">
        <v>4</v>
      </c>
      <c r="E26" s="26">
        <v>0</v>
      </c>
      <c r="F26" s="26">
        <f t="shared" si="0"/>
        <v>0</v>
      </c>
    </row>
    <row r="27" spans="1:6" ht="105" x14ac:dyDescent="0.25">
      <c r="A27" s="23">
        <v>26</v>
      </c>
      <c r="B27" s="24" t="s">
        <v>30</v>
      </c>
      <c r="C27" s="25">
        <v>2</v>
      </c>
      <c r="D27" s="25" t="s">
        <v>4</v>
      </c>
      <c r="E27" s="26">
        <v>0</v>
      </c>
      <c r="F27" s="26">
        <f t="shared" si="0"/>
        <v>0</v>
      </c>
    </row>
    <row r="28" spans="1:6" x14ac:dyDescent="0.25">
      <c r="A28" s="23">
        <v>27</v>
      </c>
      <c r="B28" s="24" t="s">
        <v>31</v>
      </c>
      <c r="C28" s="25">
        <v>1</v>
      </c>
      <c r="D28" s="25" t="s">
        <v>4</v>
      </c>
      <c r="E28" s="26">
        <v>0</v>
      </c>
      <c r="F28" s="26">
        <f t="shared" si="0"/>
        <v>0</v>
      </c>
    </row>
    <row r="29" spans="1:6" ht="30" x14ac:dyDescent="0.25">
      <c r="A29" s="23">
        <v>28</v>
      </c>
      <c r="B29" s="24" t="s">
        <v>32</v>
      </c>
      <c r="C29" s="25">
        <v>2</v>
      </c>
      <c r="D29" s="25" t="s">
        <v>4</v>
      </c>
      <c r="E29" s="26">
        <v>0</v>
      </c>
      <c r="F29" s="26">
        <f t="shared" si="0"/>
        <v>0</v>
      </c>
    </row>
    <row r="30" spans="1:6" x14ac:dyDescent="0.25">
      <c r="A30" s="23">
        <v>29</v>
      </c>
      <c r="B30" s="24" t="s">
        <v>33</v>
      </c>
      <c r="C30" s="25">
        <v>1</v>
      </c>
      <c r="D30" s="25" t="s">
        <v>4</v>
      </c>
      <c r="E30" s="26">
        <v>0</v>
      </c>
      <c r="F30" s="26">
        <f t="shared" si="0"/>
        <v>0</v>
      </c>
    </row>
    <row r="31" spans="1:6" x14ac:dyDescent="0.25">
      <c r="A31" s="23">
        <v>30</v>
      </c>
      <c r="B31" s="24" t="s">
        <v>34</v>
      </c>
      <c r="C31" s="25">
        <v>3</v>
      </c>
      <c r="D31" s="25" t="s">
        <v>4</v>
      </c>
      <c r="E31" s="26">
        <v>0</v>
      </c>
      <c r="F31" s="26">
        <f t="shared" si="0"/>
        <v>0</v>
      </c>
    </row>
    <row r="32" spans="1:6" ht="60" x14ac:dyDescent="0.25">
      <c r="A32" s="23">
        <v>31</v>
      </c>
      <c r="B32" s="24" t="s">
        <v>35</v>
      </c>
      <c r="C32" s="25">
        <v>2</v>
      </c>
      <c r="D32" s="25" t="s">
        <v>4</v>
      </c>
      <c r="E32" s="26">
        <v>0</v>
      </c>
      <c r="F32" s="26">
        <f t="shared" si="0"/>
        <v>0</v>
      </c>
    </row>
    <row r="33" spans="1:6" x14ac:dyDescent="0.25">
      <c r="A33" s="23">
        <v>32</v>
      </c>
      <c r="B33" s="24" t="s">
        <v>36</v>
      </c>
      <c r="C33" s="25">
        <v>1</v>
      </c>
      <c r="D33" s="25" t="s">
        <v>4</v>
      </c>
      <c r="E33" s="26">
        <v>0</v>
      </c>
      <c r="F33" s="26">
        <f t="shared" si="0"/>
        <v>0</v>
      </c>
    </row>
    <row r="34" spans="1:6" ht="45" x14ac:dyDescent="0.25">
      <c r="A34" s="23">
        <v>33</v>
      </c>
      <c r="B34" s="24" t="s">
        <v>37</v>
      </c>
      <c r="C34" s="25">
        <v>2</v>
      </c>
      <c r="D34" s="25" t="s">
        <v>4</v>
      </c>
      <c r="E34" s="26">
        <v>0</v>
      </c>
      <c r="F34" s="26">
        <f t="shared" si="0"/>
        <v>0</v>
      </c>
    </row>
    <row r="35" spans="1:6" x14ac:dyDescent="0.25">
      <c r="A35" s="23">
        <v>34</v>
      </c>
      <c r="B35" s="24" t="s">
        <v>38</v>
      </c>
      <c r="C35" s="25">
        <v>1</v>
      </c>
      <c r="D35" s="25" t="s">
        <v>4</v>
      </c>
      <c r="E35" s="26">
        <v>0</v>
      </c>
      <c r="F35" s="26">
        <f t="shared" si="0"/>
        <v>0</v>
      </c>
    </row>
    <row r="36" spans="1:6" ht="30" x14ac:dyDescent="0.25">
      <c r="A36" s="23">
        <v>35</v>
      </c>
      <c r="B36" s="24" t="s">
        <v>39</v>
      </c>
      <c r="C36" s="25">
        <v>10</v>
      </c>
      <c r="D36" s="25" t="s">
        <v>4</v>
      </c>
      <c r="E36" s="26">
        <v>0</v>
      </c>
      <c r="F36" s="26">
        <f t="shared" si="0"/>
        <v>0</v>
      </c>
    </row>
    <row r="37" spans="1:6" ht="45" x14ac:dyDescent="0.25">
      <c r="A37" s="23">
        <v>36</v>
      </c>
      <c r="B37" s="24" t="s">
        <v>40</v>
      </c>
      <c r="C37" s="25">
        <v>10</v>
      </c>
      <c r="D37" s="25" t="s">
        <v>4</v>
      </c>
      <c r="E37" s="26">
        <v>0</v>
      </c>
      <c r="F37" s="26">
        <f t="shared" si="0"/>
        <v>0</v>
      </c>
    </row>
    <row r="38" spans="1:6" ht="30" x14ac:dyDescent="0.25">
      <c r="A38" s="23">
        <v>37</v>
      </c>
      <c r="B38" s="24" t="s">
        <v>41</v>
      </c>
      <c r="C38" s="25">
        <v>3</v>
      </c>
      <c r="D38" s="25" t="s">
        <v>11</v>
      </c>
      <c r="E38" s="26">
        <v>0</v>
      </c>
      <c r="F38" s="26">
        <f t="shared" si="0"/>
        <v>0</v>
      </c>
    </row>
    <row r="39" spans="1:6" ht="30" x14ac:dyDescent="0.25">
      <c r="A39" s="23">
        <v>38</v>
      </c>
      <c r="B39" s="24" t="s">
        <v>42</v>
      </c>
      <c r="C39" s="25">
        <v>12</v>
      </c>
      <c r="D39" s="25" t="s">
        <v>4</v>
      </c>
      <c r="E39" s="26">
        <v>0</v>
      </c>
      <c r="F39" s="26">
        <f t="shared" si="0"/>
        <v>0</v>
      </c>
    </row>
    <row r="40" spans="1:6" ht="30" x14ac:dyDescent="0.25">
      <c r="A40" s="23">
        <v>39</v>
      </c>
      <c r="B40" s="24" t="s">
        <v>43</v>
      </c>
      <c r="C40" s="25">
        <v>3</v>
      </c>
      <c r="D40" s="25" t="s">
        <v>11</v>
      </c>
      <c r="E40" s="26">
        <v>0</v>
      </c>
      <c r="F40" s="26">
        <f t="shared" si="0"/>
        <v>0</v>
      </c>
    </row>
    <row r="41" spans="1:6" x14ac:dyDescent="0.25">
      <c r="A41" s="23">
        <v>40</v>
      </c>
      <c r="B41" s="24" t="s">
        <v>44</v>
      </c>
      <c r="C41" s="25">
        <v>2</v>
      </c>
      <c r="D41" s="25" t="s">
        <v>4</v>
      </c>
      <c r="E41" s="26">
        <v>0</v>
      </c>
      <c r="F41" s="26">
        <f t="shared" si="0"/>
        <v>0</v>
      </c>
    </row>
    <row r="42" spans="1:6" x14ac:dyDescent="0.25">
      <c r="A42" s="23">
        <v>41</v>
      </c>
      <c r="B42" s="24" t="s">
        <v>45</v>
      </c>
      <c r="C42" s="25">
        <v>1</v>
      </c>
      <c r="D42" s="25" t="s">
        <v>4</v>
      </c>
      <c r="E42" s="26">
        <v>0</v>
      </c>
      <c r="F42" s="26">
        <f t="shared" si="0"/>
        <v>0</v>
      </c>
    </row>
    <row r="43" spans="1:6" x14ac:dyDescent="0.25">
      <c r="A43" s="23">
        <v>42</v>
      </c>
      <c r="B43" s="24" t="s">
        <v>46</v>
      </c>
      <c r="C43" s="25">
        <v>2</v>
      </c>
      <c r="D43" s="25" t="s">
        <v>4</v>
      </c>
      <c r="E43" s="26">
        <v>0</v>
      </c>
      <c r="F43" s="26">
        <f t="shared" si="0"/>
        <v>0</v>
      </c>
    </row>
    <row r="44" spans="1:6" x14ac:dyDescent="0.25">
      <c r="A44" s="23">
        <v>43</v>
      </c>
      <c r="B44" s="24" t="s">
        <v>45</v>
      </c>
      <c r="C44" s="25">
        <v>1</v>
      </c>
      <c r="D44" s="25" t="s">
        <v>4</v>
      </c>
      <c r="E44" s="26">
        <v>0</v>
      </c>
      <c r="F44" s="26">
        <f t="shared" si="0"/>
        <v>0</v>
      </c>
    </row>
    <row r="45" spans="1:6" ht="30" x14ac:dyDescent="0.25">
      <c r="A45" s="23">
        <v>44</v>
      </c>
      <c r="B45" s="24" t="s">
        <v>47</v>
      </c>
      <c r="C45" s="25">
        <v>3</v>
      </c>
      <c r="D45" s="25" t="s">
        <v>11</v>
      </c>
      <c r="E45" s="26">
        <v>0</v>
      </c>
      <c r="F45" s="26">
        <f t="shared" si="0"/>
        <v>0</v>
      </c>
    </row>
    <row r="46" spans="1:6" ht="30" x14ac:dyDescent="0.25">
      <c r="A46" s="23">
        <v>45</v>
      </c>
      <c r="B46" s="24" t="s">
        <v>48</v>
      </c>
      <c r="C46" s="25">
        <v>3</v>
      </c>
      <c r="D46" s="25" t="s">
        <v>11</v>
      </c>
      <c r="E46" s="26">
        <v>0</v>
      </c>
      <c r="F46" s="26">
        <f t="shared" si="0"/>
        <v>0</v>
      </c>
    </row>
    <row r="47" spans="1:6" x14ac:dyDescent="0.25">
      <c r="A47" s="23">
        <v>46</v>
      </c>
      <c r="B47" s="24" t="s">
        <v>49</v>
      </c>
      <c r="C47" s="25">
        <v>3</v>
      </c>
      <c r="D47" s="25" t="s">
        <v>11</v>
      </c>
      <c r="E47" s="26">
        <v>0</v>
      </c>
      <c r="F47" s="26">
        <f t="shared" si="0"/>
        <v>0</v>
      </c>
    </row>
    <row r="48" spans="1:6" x14ac:dyDescent="0.25">
      <c r="A48" s="23">
        <v>47</v>
      </c>
      <c r="B48" s="24" t="s">
        <v>50</v>
      </c>
      <c r="C48" s="25">
        <v>3</v>
      </c>
      <c r="D48" s="25" t="s">
        <v>11</v>
      </c>
      <c r="E48" s="26">
        <v>0</v>
      </c>
      <c r="F48" s="26">
        <f t="shared" si="0"/>
        <v>0</v>
      </c>
    </row>
    <row r="49" spans="1:6" x14ac:dyDescent="0.25">
      <c r="A49" s="23">
        <v>48</v>
      </c>
      <c r="B49" s="24" t="s">
        <v>51</v>
      </c>
      <c r="C49" s="25">
        <v>3</v>
      </c>
      <c r="D49" s="25" t="s">
        <v>11</v>
      </c>
      <c r="E49" s="26">
        <v>0</v>
      </c>
      <c r="F49" s="26">
        <f t="shared" si="0"/>
        <v>0</v>
      </c>
    </row>
    <row r="50" spans="1:6" x14ac:dyDescent="0.25">
      <c r="A50" s="23"/>
      <c r="B50" s="27" t="s">
        <v>89</v>
      </c>
      <c r="C50" s="25"/>
      <c r="D50" s="25"/>
      <c r="E50" s="26"/>
      <c r="F50" s="28">
        <f>SUM(F2:F49)</f>
        <v>0</v>
      </c>
    </row>
  </sheetData>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selection activeCell="H15" sqref="H15"/>
    </sheetView>
  </sheetViews>
  <sheetFormatPr defaultRowHeight="15" x14ac:dyDescent="0.25"/>
  <cols>
    <col min="1" max="1" width="4.140625" bestFit="1" customWidth="1"/>
    <col min="2" max="2" width="55.7109375" style="17" customWidth="1"/>
    <col min="3" max="4" width="11.7109375" customWidth="1"/>
    <col min="5" max="5" width="11.5703125" customWidth="1"/>
    <col min="6" max="6" width="13.5703125" customWidth="1"/>
  </cols>
  <sheetData>
    <row r="1" spans="1:6" ht="30" x14ac:dyDescent="0.25">
      <c r="A1" s="65" t="s">
        <v>0</v>
      </c>
      <c r="B1" s="65" t="s">
        <v>1</v>
      </c>
      <c r="C1" s="65" t="s">
        <v>122</v>
      </c>
      <c r="D1" s="66" t="s">
        <v>123</v>
      </c>
      <c r="E1" s="67" t="s">
        <v>126</v>
      </c>
      <c r="F1" s="67" t="s">
        <v>127</v>
      </c>
    </row>
    <row r="2" spans="1:6" x14ac:dyDescent="0.25">
      <c r="A2" s="23">
        <v>1</v>
      </c>
      <c r="B2" s="24" t="s">
        <v>52</v>
      </c>
      <c r="C2" s="25">
        <v>50</v>
      </c>
      <c r="D2" s="25" t="s">
        <v>4</v>
      </c>
      <c r="E2" s="26">
        <v>0</v>
      </c>
      <c r="F2" s="26">
        <f>C2*E2</f>
        <v>0</v>
      </c>
    </row>
    <row r="3" spans="1:6" x14ac:dyDescent="0.25">
      <c r="A3" s="23">
        <v>2</v>
      </c>
      <c r="B3" s="24" t="s">
        <v>53</v>
      </c>
      <c r="C3" s="25">
        <v>50</v>
      </c>
      <c r="D3" s="25" t="s">
        <v>11</v>
      </c>
      <c r="E3" s="26">
        <v>0</v>
      </c>
      <c r="F3" s="26">
        <f t="shared" ref="F3:F17" si="0">C3*E3</f>
        <v>0</v>
      </c>
    </row>
    <row r="4" spans="1:6" ht="60" x14ac:dyDescent="0.25">
      <c r="A4" s="23">
        <v>3</v>
      </c>
      <c r="B4" s="24" t="s">
        <v>110</v>
      </c>
      <c r="C4" s="25">
        <v>4</v>
      </c>
      <c r="D4" s="31" t="s">
        <v>4</v>
      </c>
      <c r="E4" s="26">
        <v>0</v>
      </c>
      <c r="F4" s="26">
        <f t="shared" si="0"/>
        <v>0</v>
      </c>
    </row>
    <row r="5" spans="1:6" x14ac:dyDescent="0.25">
      <c r="A5" s="23">
        <v>4</v>
      </c>
      <c r="B5" s="24" t="s">
        <v>111</v>
      </c>
      <c r="C5" s="25">
        <v>2</v>
      </c>
      <c r="D5" s="31" t="s">
        <v>4</v>
      </c>
      <c r="E5" s="26">
        <v>0</v>
      </c>
      <c r="F5" s="26">
        <f t="shared" si="0"/>
        <v>0</v>
      </c>
    </row>
    <row r="6" spans="1:6" ht="30" x14ac:dyDescent="0.25">
      <c r="A6" s="23">
        <v>5</v>
      </c>
      <c r="B6" s="24" t="s">
        <v>112</v>
      </c>
      <c r="C6" s="25">
        <v>4</v>
      </c>
      <c r="D6" s="31" t="s">
        <v>4</v>
      </c>
      <c r="E6" s="26">
        <v>0</v>
      </c>
      <c r="F6" s="26">
        <f t="shared" si="0"/>
        <v>0</v>
      </c>
    </row>
    <row r="7" spans="1:6" x14ac:dyDescent="0.25">
      <c r="A7" s="23">
        <v>6</v>
      </c>
      <c r="B7" s="24" t="s">
        <v>109</v>
      </c>
      <c r="C7" s="25">
        <v>7</v>
      </c>
      <c r="D7" s="31" t="s">
        <v>4</v>
      </c>
      <c r="E7" s="26">
        <v>0</v>
      </c>
      <c r="F7" s="26">
        <f t="shared" si="0"/>
        <v>0</v>
      </c>
    </row>
    <row r="8" spans="1:6" x14ac:dyDescent="0.25">
      <c r="A8" s="23">
        <v>7</v>
      </c>
      <c r="B8" s="24" t="s">
        <v>113</v>
      </c>
      <c r="C8" s="25">
        <v>2</v>
      </c>
      <c r="D8" s="31" t="s">
        <v>4</v>
      </c>
      <c r="E8" s="26">
        <v>0</v>
      </c>
      <c r="F8" s="26">
        <f t="shared" si="0"/>
        <v>0</v>
      </c>
    </row>
    <row r="9" spans="1:6" x14ac:dyDescent="0.25">
      <c r="A9" s="23">
        <v>8</v>
      </c>
      <c r="B9" s="24" t="s">
        <v>114</v>
      </c>
      <c r="C9" s="25">
        <v>8</v>
      </c>
      <c r="D9" s="31" t="s">
        <v>4</v>
      </c>
      <c r="E9" s="26">
        <v>0</v>
      </c>
      <c r="F9" s="26">
        <f t="shared" si="0"/>
        <v>0</v>
      </c>
    </row>
    <row r="10" spans="1:6" x14ac:dyDescent="0.25">
      <c r="A10" s="23">
        <v>9</v>
      </c>
      <c r="B10" s="24" t="s">
        <v>116</v>
      </c>
      <c r="C10" s="25">
        <v>1</v>
      </c>
      <c r="D10" s="31" t="s">
        <v>4</v>
      </c>
      <c r="E10" s="26">
        <v>0</v>
      </c>
      <c r="F10" s="26">
        <f t="shared" si="0"/>
        <v>0</v>
      </c>
    </row>
    <row r="11" spans="1:6" ht="30" x14ac:dyDescent="0.25">
      <c r="A11" s="23">
        <v>10</v>
      </c>
      <c r="B11" s="24" t="s">
        <v>115</v>
      </c>
      <c r="C11" s="25">
        <v>1</v>
      </c>
      <c r="D11" s="31" t="s">
        <v>4</v>
      </c>
      <c r="E11" s="26">
        <v>0</v>
      </c>
      <c r="F11" s="26">
        <f t="shared" si="0"/>
        <v>0</v>
      </c>
    </row>
    <row r="12" spans="1:6" x14ac:dyDescent="0.25">
      <c r="A12" s="23">
        <v>11</v>
      </c>
      <c r="B12" s="24" t="s">
        <v>108</v>
      </c>
      <c r="C12" s="25">
        <v>1</v>
      </c>
      <c r="D12" s="31" t="s">
        <v>4</v>
      </c>
      <c r="E12" s="26">
        <v>0</v>
      </c>
      <c r="F12" s="26">
        <f t="shared" si="0"/>
        <v>0</v>
      </c>
    </row>
    <row r="13" spans="1:6" x14ac:dyDescent="0.25">
      <c r="A13" s="23">
        <v>12</v>
      </c>
      <c r="B13" s="24" t="s">
        <v>117</v>
      </c>
      <c r="C13" s="25">
        <v>4</v>
      </c>
      <c r="D13" s="31" t="s">
        <v>4</v>
      </c>
      <c r="E13" s="26">
        <v>0</v>
      </c>
      <c r="F13" s="26">
        <f t="shared" si="0"/>
        <v>0</v>
      </c>
    </row>
    <row r="14" spans="1:6" x14ac:dyDescent="0.25">
      <c r="A14" s="23">
        <v>13</v>
      </c>
      <c r="B14" s="24" t="s">
        <v>118</v>
      </c>
      <c r="C14" s="25">
        <v>2</v>
      </c>
      <c r="D14" s="31" t="s">
        <v>4</v>
      </c>
      <c r="E14" s="26">
        <v>0</v>
      </c>
      <c r="F14" s="26">
        <f t="shared" si="0"/>
        <v>0</v>
      </c>
    </row>
    <row r="15" spans="1:6" ht="30" x14ac:dyDescent="0.25">
      <c r="A15" s="23">
        <v>14</v>
      </c>
      <c r="B15" s="24" t="s">
        <v>119</v>
      </c>
      <c r="C15" s="25">
        <v>10</v>
      </c>
      <c r="D15" s="31" t="s">
        <v>4</v>
      </c>
      <c r="E15" s="26">
        <v>0</v>
      </c>
      <c r="F15" s="26">
        <f t="shared" si="0"/>
        <v>0</v>
      </c>
    </row>
    <row r="16" spans="1:6" x14ac:dyDescent="0.25">
      <c r="A16" s="23">
        <v>15</v>
      </c>
      <c r="B16" s="24" t="s">
        <v>120</v>
      </c>
      <c r="C16" s="25">
        <v>2</v>
      </c>
      <c r="D16" s="31" t="s">
        <v>4</v>
      </c>
      <c r="E16" s="26">
        <v>0</v>
      </c>
      <c r="F16" s="26">
        <f t="shared" si="0"/>
        <v>0</v>
      </c>
    </row>
    <row r="17" spans="1:6" ht="30" x14ac:dyDescent="0.25">
      <c r="A17" s="23">
        <v>16</v>
      </c>
      <c r="B17" s="24" t="s">
        <v>121</v>
      </c>
      <c r="C17" s="25">
        <v>2</v>
      </c>
      <c r="D17" s="31" t="s">
        <v>4</v>
      </c>
      <c r="E17" s="26">
        <v>0</v>
      </c>
      <c r="F17" s="26">
        <f t="shared" si="0"/>
        <v>0</v>
      </c>
    </row>
    <row r="18" spans="1:6" x14ac:dyDescent="0.25">
      <c r="A18" s="23"/>
      <c r="B18" s="27" t="s">
        <v>89</v>
      </c>
      <c r="C18" s="25"/>
      <c r="D18" s="25"/>
      <c r="E18" s="26"/>
      <c r="F18" s="28">
        <f>SUM(F2:F17)</f>
        <v>0</v>
      </c>
    </row>
  </sheetData>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zoomScale="90" zoomScaleNormal="90" workbookViewId="0">
      <selection activeCell="I6" sqref="I6"/>
    </sheetView>
  </sheetViews>
  <sheetFormatPr defaultRowHeight="15" x14ac:dyDescent="0.25"/>
  <cols>
    <col min="1" max="1" width="4.7109375" style="32" customWidth="1"/>
    <col min="2" max="2" width="53.140625" style="32" customWidth="1"/>
    <col min="3" max="3" width="14.85546875" style="32" customWidth="1"/>
    <col min="4" max="4" width="12.7109375" style="32" customWidth="1"/>
    <col min="5" max="5" width="14.28515625" style="32" customWidth="1"/>
    <col min="6" max="6" width="13.5703125" style="32" customWidth="1"/>
    <col min="7" max="16384" width="9.140625" style="32"/>
  </cols>
  <sheetData>
    <row r="1" spans="1:7" ht="30" x14ac:dyDescent="0.25">
      <c r="A1" s="65" t="s">
        <v>0</v>
      </c>
      <c r="B1" s="65" t="s">
        <v>1</v>
      </c>
      <c r="C1" s="65" t="s">
        <v>122</v>
      </c>
      <c r="D1" s="66" t="s">
        <v>123</v>
      </c>
      <c r="E1" s="67" t="s">
        <v>126</v>
      </c>
      <c r="F1" s="67" t="s">
        <v>127</v>
      </c>
    </row>
    <row r="2" spans="1:7" ht="105" x14ac:dyDescent="0.25">
      <c r="A2" s="42">
        <v>1</v>
      </c>
      <c r="B2" s="43" t="s">
        <v>90</v>
      </c>
      <c r="C2" s="44">
        <v>518.05999999999995</v>
      </c>
      <c r="D2" s="44" t="s">
        <v>91</v>
      </c>
      <c r="E2" s="45">
        <v>0</v>
      </c>
      <c r="F2" s="45">
        <f>C2*E2</f>
        <v>0</v>
      </c>
      <c r="G2" s="33"/>
    </row>
    <row r="3" spans="1:7" ht="30" x14ac:dyDescent="0.25">
      <c r="A3" s="42">
        <v>2</v>
      </c>
      <c r="B3" s="46" t="s">
        <v>92</v>
      </c>
      <c r="C3" s="47">
        <v>129.52000000000001</v>
      </c>
      <c r="D3" s="47" t="s">
        <v>91</v>
      </c>
      <c r="E3" s="48">
        <v>0</v>
      </c>
      <c r="F3" s="45">
        <f t="shared" ref="F3:F16" si="0">C3*E3</f>
        <v>0</v>
      </c>
      <c r="G3" s="34"/>
    </row>
    <row r="4" spans="1:7" ht="30" x14ac:dyDescent="0.25">
      <c r="A4" s="42">
        <v>3</v>
      </c>
      <c r="B4" s="49" t="s">
        <v>93</v>
      </c>
      <c r="C4" s="50">
        <v>129.52000000000001</v>
      </c>
      <c r="D4" s="50" t="s">
        <v>91</v>
      </c>
      <c r="E4" s="48">
        <v>0</v>
      </c>
      <c r="F4" s="45">
        <f t="shared" si="0"/>
        <v>0</v>
      </c>
      <c r="G4" s="35"/>
    </row>
    <row r="5" spans="1:7" ht="60.75" customHeight="1" x14ac:dyDescent="0.25">
      <c r="A5" s="42">
        <v>4</v>
      </c>
      <c r="B5" s="51" t="s">
        <v>94</v>
      </c>
      <c r="C5" s="52">
        <v>493.36</v>
      </c>
      <c r="D5" s="52" t="s">
        <v>91</v>
      </c>
      <c r="E5" s="45">
        <v>0</v>
      </c>
      <c r="F5" s="45">
        <f t="shared" si="0"/>
        <v>0</v>
      </c>
      <c r="G5" s="36"/>
    </row>
    <row r="6" spans="1:7" ht="64.5" customHeight="1" x14ac:dyDescent="0.25">
      <c r="A6" s="42">
        <v>5</v>
      </c>
      <c r="B6" s="51" t="s">
        <v>95</v>
      </c>
      <c r="C6" s="52">
        <v>24.7</v>
      </c>
      <c r="D6" s="52" t="s">
        <v>91</v>
      </c>
      <c r="E6" s="45">
        <v>0</v>
      </c>
      <c r="F6" s="45">
        <f t="shared" si="0"/>
        <v>0</v>
      </c>
      <c r="G6" s="36"/>
    </row>
    <row r="7" spans="1:7" ht="75" x14ac:dyDescent="0.25">
      <c r="A7" s="42">
        <v>6</v>
      </c>
      <c r="B7" s="51" t="s">
        <v>96</v>
      </c>
      <c r="C7" s="52">
        <v>3108.36</v>
      </c>
      <c r="D7" s="52" t="s">
        <v>4</v>
      </c>
      <c r="E7" s="45">
        <v>0</v>
      </c>
      <c r="F7" s="45">
        <f t="shared" si="0"/>
        <v>0</v>
      </c>
      <c r="G7" s="36"/>
    </row>
    <row r="8" spans="1:7" ht="30" x14ac:dyDescent="0.25">
      <c r="A8" s="42">
        <v>7</v>
      </c>
      <c r="B8" s="43" t="s">
        <v>97</v>
      </c>
      <c r="C8" s="44">
        <v>105.46</v>
      </c>
      <c r="D8" s="44" t="s">
        <v>98</v>
      </c>
      <c r="E8" s="45">
        <v>0</v>
      </c>
      <c r="F8" s="45">
        <f t="shared" si="0"/>
        <v>0</v>
      </c>
      <c r="G8" s="33"/>
    </row>
    <row r="9" spans="1:7" ht="30" x14ac:dyDescent="0.25">
      <c r="A9" s="42">
        <v>8</v>
      </c>
      <c r="B9" s="43" t="s">
        <v>99</v>
      </c>
      <c r="C9" s="44">
        <v>59.77</v>
      </c>
      <c r="D9" s="44" t="s">
        <v>98</v>
      </c>
      <c r="E9" s="45">
        <v>0</v>
      </c>
      <c r="F9" s="45">
        <f t="shared" si="0"/>
        <v>0</v>
      </c>
      <c r="G9" s="33"/>
    </row>
    <row r="10" spans="1:7" ht="60" x14ac:dyDescent="0.25">
      <c r="A10" s="42">
        <v>9</v>
      </c>
      <c r="B10" s="51" t="s">
        <v>100</v>
      </c>
      <c r="C10" s="52">
        <v>493.36</v>
      </c>
      <c r="D10" s="52" t="s">
        <v>91</v>
      </c>
      <c r="E10" s="45">
        <v>0</v>
      </c>
      <c r="F10" s="45">
        <f t="shared" si="0"/>
        <v>0</v>
      </c>
      <c r="G10" s="36"/>
    </row>
    <row r="11" spans="1:7" ht="45" x14ac:dyDescent="0.25">
      <c r="A11" s="42">
        <v>10</v>
      </c>
      <c r="B11" s="53" t="s">
        <v>101</v>
      </c>
      <c r="C11" s="54">
        <v>24.7</v>
      </c>
      <c r="D11" s="54" t="s">
        <v>91</v>
      </c>
      <c r="E11" s="45">
        <v>0</v>
      </c>
      <c r="F11" s="45">
        <f t="shared" si="0"/>
        <v>0</v>
      </c>
      <c r="G11" s="37"/>
    </row>
    <row r="12" spans="1:7" ht="60" x14ac:dyDescent="0.25">
      <c r="A12" s="42">
        <v>11</v>
      </c>
      <c r="B12" s="55" t="s">
        <v>102</v>
      </c>
      <c r="C12" s="56">
        <v>225.9</v>
      </c>
      <c r="D12" s="56" t="s">
        <v>98</v>
      </c>
      <c r="E12" s="57">
        <v>0</v>
      </c>
      <c r="F12" s="45">
        <f t="shared" si="0"/>
        <v>0</v>
      </c>
      <c r="G12" s="38"/>
    </row>
    <row r="13" spans="1:7" ht="30" x14ac:dyDescent="0.25">
      <c r="A13" s="42">
        <v>12</v>
      </c>
      <c r="B13" s="55" t="s">
        <v>103</v>
      </c>
      <c r="C13" s="56">
        <v>66</v>
      </c>
      <c r="D13" s="56" t="s">
        <v>91</v>
      </c>
      <c r="E13" s="57">
        <v>0</v>
      </c>
      <c r="F13" s="45">
        <f t="shared" si="0"/>
        <v>0</v>
      </c>
      <c r="G13" s="38"/>
    </row>
    <row r="14" spans="1:7" ht="65.25" customHeight="1" x14ac:dyDescent="0.25">
      <c r="A14" s="42">
        <v>13</v>
      </c>
      <c r="B14" s="58" t="s">
        <v>104</v>
      </c>
      <c r="C14" s="59">
        <v>287.35000000000002</v>
      </c>
      <c r="D14" s="59" t="s">
        <v>91</v>
      </c>
      <c r="E14" s="48">
        <v>0</v>
      </c>
      <c r="F14" s="45">
        <f t="shared" si="0"/>
        <v>0</v>
      </c>
      <c r="G14" s="39"/>
    </row>
    <row r="15" spans="1:7" x14ac:dyDescent="0.25">
      <c r="A15" s="42">
        <v>14</v>
      </c>
      <c r="B15" s="60" t="s">
        <v>105</v>
      </c>
      <c r="C15" s="61">
        <v>287.35000000000002</v>
      </c>
      <c r="D15" s="61" t="s">
        <v>91</v>
      </c>
      <c r="E15" s="48">
        <v>0</v>
      </c>
      <c r="F15" s="45">
        <f t="shared" si="0"/>
        <v>0</v>
      </c>
      <c r="G15" s="40"/>
    </row>
    <row r="16" spans="1:7" ht="30" x14ac:dyDescent="0.25">
      <c r="A16" s="42">
        <v>15</v>
      </c>
      <c r="B16" s="62" t="s">
        <v>106</v>
      </c>
      <c r="C16" s="54">
        <v>7.5</v>
      </c>
      <c r="D16" s="54" t="s">
        <v>107</v>
      </c>
      <c r="E16" s="45">
        <v>0</v>
      </c>
      <c r="F16" s="45">
        <f t="shared" si="0"/>
        <v>0</v>
      </c>
      <c r="G16" s="41"/>
    </row>
    <row r="17" spans="1:6" x14ac:dyDescent="0.25">
      <c r="A17" s="42"/>
      <c r="B17" s="27" t="s">
        <v>89</v>
      </c>
      <c r="C17" s="63"/>
      <c r="D17" s="63"/>
      <c r="E17" s="64"/>
      <c r="F17" s="28">
        <f>SUM(F2:F16)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Összesítő</vt:lpstr>
      <vt:lpstr>Napkollektoros rendszer</vt:lpstr>
      <vt:lpstr>Víz szerelés</vt:lpstr>
      <vt:lpstr>Fűtés szerelés</vt:lpstr>
      <vt:lpstr>Ablakok cseréje</vt:lpstr>
      <vt:lpstr>Külső hőszigetelés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Szabolcs</dc:creator>
  <cp:lastModifiedBy>.</cp:lastModifiedBy>
  <cp:lastPrinted>2013-09-12T08:56:26Z</cp:lastPrinted>
  <dcterms:created xsi:type="dcterms:W3CDTF">2013-01-29T13:48:35Z</dcterms:created>
  <dcterms:modified xsi:type="dcterms:W3CDTF">2014-06-25T13:24:37Z</dcterms:modified>
</cp:coreProperties>
</file>