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330" windowWidth="18915" windowHeight="11025"/>
  </bookViews>
  <sheets>
    <sheet name="Összesítő" sheetId="6" r:id="rId1"/>
    <sheet name="Napkollektoros rendszer" sheetId="5" r:id="rId2"/>
    <sheet name="Víz szerelés" sheetId="4" r:id="rId3"/>
    <sheet name="Ablakok cseréje" sheetId="3" r:id="rId4"/>
    <sheet name="Külső hőszigetelés" sheetId="8" r:id="rId5"/>
  </sheets>
  <calcPr calcId="145621"/>
</workbook>
</file>

<file path=xl/calcChain.xml><?xml version="1.0" encoding="utf-8"?>
<calcChain xmlns="http://schemas.openxmlformats.org/spreadsheetml/2006/main">
  <c r="C11" i="6" l="1"/>
  <c r="C10" i="6"/>
  <c r="C9" i="6"/>
  <c r="C12" i="6" s="1"/>
  <c r="C8" i="6"/>
  <c r="D8" i="6" s="1"/>
  <c r="E8" i="6" s="1"/>
  <c r="F14" i="8"/>
  <c r="F3" i="8"/>
  <c r="F4" i="8"/>
  <c r="F5" i="8"/>
  <c r="F6" i="8"/>
  <c r="F7" i="8"/>
  <c r="F8" i="8"/>
  <c r="F9" i="8"/>
  <c r="F10" i="8"/>
  <c r="F11" i="8"/>
  <c r="F12" i="8"/>
  <c r="F13" i="8"/>
  <c r="F2" i="8"/>
  <c r="D9" i="6" l="1"/>
  <c r="E9" i="6" s="1"/>
  <c r="D11" i="6"/>
  <c r="E11" i="6" s="1"/>
  <c r="D10" i="6"/>
  <c r="E10" i="6" s="1"/>
  <c r="E12" i="6" l="1"/>
  <c r="F3" i="3" l="1"/>
  <c r="F4" i="3"/>
  <c r="F5" i="3"/>
  <c r="F6" i="3"/>
  <c r="F7" i="3"/>
  <c r="F8" i="3"/>
  <c r="F9" i="3"/>
  <c r="F10" i="3"/>
  <c r="F11" i="3"/>
  <c r="F12" i="3"/>
  <c r="F13" i="3"/>
  <c r="F14" i="3"/>
  <c r="F2" i="3"/>
  <c r="F3" i="5"/>
  <c r="F4" i="5"/>
  <c r="F5" i="5"/>
  <c r="F6" i="5"/>
  <c r="F7" i="5"/>
  <c r="F8" i="5"/>
  <c r="F9" i="5"/>
  <c r="F10" i="5"/>
  <c r="F11" i="5"/>
  <c r="F12" i="5"/>
  <c r="F13" i="5"/>
  <c r="F14" i="5"/>
  <c r="F15" i="5"/>
  <c r="F16" i="5"/>
  <c r="F17" i="5"/>
  <c r="F18" i="5"/>
  <c r="F19" i="5"/>
  <c r="F20" i="5"/>
  <c r="F21" i="5"/>
  <c r="F2" i="5"/>
  <c r="F22" i="5" s="1"/>
  <c r="F3" i="4"/>
  <c r="F4" i="4"/>
  <c r="F5" i="4"/>
  <c r="F6" i="4"/>
  <c r="F7" i="4"/>
  <c r="F8" i="4"/>
  <c r="F9" i="4"/>
  <c r="F10" i="4"/>
  <c r="F11" i="4"/>
  <c r="F12" i="4"/>
  <c r="F13" i="4"/>
  <c r="F14" i="4"/>
  <c r="F15" i="4"/>
  <c r="F16" i="4"/>
  <c r="F17" i="4"/>
  <c r="F18" i="4"/>
  <c r="F19" i="4"/>
  <c r="F20" i="4"/>
  <c r="F2" i="4"/>
  <c r="F21" i="4" s="1"/>
  <c r="F15" i="3" l="1"/>
</calcChain>
</file>

<file path=xl/sharedStrings.xml><?xml version="1.0" encoding="utf-8"?>
<sst xmlns="http://schemas.openxmlformats.org/spreadsheetml/2006/main" count="168" uniqueCount="86">
  <si>
    <t>No.</t>
  </si>
  <si>
    <t xml:space="preserve">  Szöveg</t>
  </si>
  <si>
    <t>Fa nyílászáró szerkezetek bontása 0- 6,00 m kerületig</t>
  </si>
  <si>
    <t>db</t>
  </si>
  <si>
    <t>Ablakok bontása utáni faljavítások</t>
  </si>
  <si>
    <t>klt</t>
  </si>
  <si>
    <t>Víz szerelés</t>
  </si>
  <si>
    <t>Áttörés helyreállítással, 0,10 m2/db méretig, felmenő téglafalban 38 cm vastagságig</t>
  </si>
  <si>
    <t>vasbeton födémben 25 cm vastagságig</t>
  </si>
  <si>
    <t>Melegvíztároló leszerelése, szerelvényekkel együtt 3150 literig</t>
  </si>
  <si>
    <t>m</t>
  </si>
  <si>
    <t>20 x 2,0 mm, 0,25 mm Al RP20x2-100</t>
  </si>
  <si>
    <t>22 mm átm. csővezetékre  380016</t>
  </si>
  <si>
    <t>Visszacsapó szelep belső menettel, felszerelve, G 3/4" bm</t>
  </si>
  <si>
    <t>HMV tároló vízoldali bekötése</t>
  </si>
  <si>
    <t>Termosztatikus HMV keverőszelep egység, felszerelve, 3/4"</t>
  </si>
  <si>
    <t>Gázipari, víz-fűtés szerelési felhasználású gömbcsap, sárgarézből (kék fogantyúval), felszerelve, MOFÉM AHA típusú, belső menettel 1"-os 113-0034-00</t>
  </si>
  <si>
    <t>Kéziöblítésű visszamosható védőszűrő, kompakt szűrőbetéttel, víznyomó hálózatba beépítve, BWT Europafilter RS típusú, menetes csatlakozással 1"     3,5 m3/h       810234</t>
  </si>
  <si>
    <t>Ipari üveg hőmérő, kis könyök, környezetvédelmi előírásoknak megfelelő töltőfolyadékkal, felszerelve, LOMBIK gyártmányú, 0-100°C mérési határok között 104 mm bemerülő hosszal    11112-1093</t>
  </si>
  <si>
    <t>Víz,- csatornaszerelési munkák próbái, vízvezetéki nyomórendszer nyomáspróbája</t>
  </si>
  <si>
    <t>vezetékrendszer fertőtlenítése</t>
  </si>
  <si>
    <t>Víz,- csatornaszerelési munkák átadás-átvételi eljárásával kapcsolatos költségek átadási dokumentáció készítés</t>
  </si>
  <si>
    <t>átadási eljárás lefolytatása</t>
  </si>
  <si>
    <t>Napkollektoros rendszer</t>
  </si>
  <si>
    <t>Tetőátvezetés készítése, helyreállítással</t>
  </si>
  <si>
    <t>Solár tároló használati melegvíz előállítására, beépített szolár hőcserélővel, nagy hatásfokú hőszigetelő köpennyel, magnéziumanóddal, Buderus Thermoglasur korrózióvédelemmel, állítható magasságú lábakkal, felszerelve és bekötve, VIESSMANN Vitocell 100-V típusú, 300 literes</t>
  </si>
  <si>
    <t>Változó nyomású zárt tágulási tartály a DIN 1988 alá nem tartozó ivóvízrendszerek, valamint tűzivíz-, iparivíz- és padlófűtési rendszerek részére, korrózióvédelemmel ellátva, átöblítő és elzáró szerelvények nélkül, 60 litertől cserélhető zsákmembránnal, 4,0 bar légoldali előfeszítéssel, kék színben, felszerelve, REFLEX "DE" típusú, 10 bar/70°C DE  18 j.   18 literes  RX 7303000</t>
  </si>
  <si>
    <t>Rugóterhelésű biztonsági szelep, 3/4˝, ple = 6 bar</t>
  </si>
  <si>
    <t>Ötvözetlen, kívül horganyzott szénacél csővezeték, préskötéses csatlakozásokkal, zárt fűtési, hűtési és cirkulációs hálózat, száraz sűrített levegős csőhálózat és fűtőolaj hálózat kiépítésére, préskötéses idomokkal és tartószerkezettel, szabadon, horonyba, vagy padlócsatornába szerelve, szakaszos nyomáspróbával (a szerelőkőműves munkák nélkül), GEBERIT MAPRESS  (Mapress C-Stahl) típusú, átm. 18,0 x 1,2 mm 29253</t>
  </si>
  <si>
    <t>Hőálló elzáró szerelvények</t>
  </si>
  <si>
    <t>Elzáró-szabályozó szerelvények</t>
  </si>
  <si>
    <t>DRAIN BACK rendszer kialakítása</t>
  </si>
  <si>
    <t>Felirati jelzőtábla, csavarozással felszerelve, fehér alapon fekete betűkkel és kerettel, 1 sor írással 12 x  8 cm</t>
  </si>
  <si>
    <t>Elektromos fűtőbetét, HMV tárolóba, 3x1600 W</t>
  </si>
  <si>
    <t>Kapcsolódó elektromos szerelési munkák</t>
  </si>
  <si>
    <t>Fűtésszerelési munkák próbái, fűtési vezetékrendszer nyomáspróbája</t>
  </si>
  <si>
    <t>Fűtésszerelési munkák átadás-átvételi eljárásával kapcsolatos költségek, átadási dokumentáció készítés</t>
  </si>
  <si>
    <t>kezelési utasítás készítése</t>
  </si>
  <si>
    <t>kezelésre vonatkozó kioktatás</t>
  </si>
  <si>
    <t>Munkanem összesen:</t>
  </si>
  <si>
    <t xml:space="preserve"> Költségvetési Főösszesítő</t>
  </si>
  <si>
    <t>Felújítási Munkáihoz</t>
  </si>
  <si>
    <t>Munkanem megnevezése</t>
  </si>
  <si>
    <t>Ablak csere munkái</t>
  </si>
  <si>
    <t>Külső hőszigetelés munkái</t>
  </si>
  <si>
    <t>Munkák összesen:</t>
  </si>
  <si>
    <t>TISZAALPÁR MŰVELŐDÉSI HÁZ</t>
  </si>
  <si>
    <t>Homlokzati keretállványok, fém keretvázból, szintenkénti pallóterítéssel, korláttal, lábdeszkával, 0,75-1,20 m padlószélességgel, munkapadló távolság 2,50 m, KRAUSE Stabilo homlokzati keretállvány 0,75 m padlószélességgel, 9,00 m munkapadló magasságig, építés- bontás, védőháló elhelyezés, állvány üzembehelyezés, érintés védelem, szállítás (60 nap)</t>
  </si>
  <si>
    <t>m2</t>
  </si>
  <si>
    <t>Homlokzati hőszigetelés, tapaszba ágyazott üvegszövetháló-erősítéssel, egyenes él-képzésű, Rockwool Frontrock kőzetgyapot lemez 20 cm vastag hőszigetelő lapokkal, sík, függőleges falon, rögzítés külön tételbe kiírva</t>
  </si>
  <si>
    <t>Homlokzati lábazat hőszigetelés, tapaszba ágyazott üvegszövetháló-erősítéssel, egyenes él-képzésű, Rockwool Frontrock kőzetgyapot lemez 17 cm vastag hőszigetelő lapokkal, sík, függőleges falon, rögzítés külön tételben kiírva</t>
  </si>
  <si>
    <t>Szigetelések rögzítése; Hőszigetelő táblák pontszerű mechanikai rögzítése, homlokzaton, vázkerámia vagy pórusbeton aljzatszerkezethez, fém beütődübelekkel Baumit teleszkóp dűbel rögzítőelem, rögzítőelem, lapvastagság: 200 mm, 230 mm hosszú</t>
  </si>
  <si>
    <t>Kültéri vakolóprofilok elhelyezése, hőszigetelő rendszerhez, élekhez, sarokvédő sín üvegszövettel</t>
  </si>
  <si>
    <t>fm</t>
  </si>
  <si>
    <t>Kültéri vakolóprofilok elhelyezése, 20 cm vtg hőszigetelő rendszerhez, lábazati indító profilok egyenes falakhoz</t>
  </si>
  <si>
    <t>Homlokzati nemesvakolatok készítése vakolat alapozó felhordással, végleges struktúrával, kézi felhordással, előkevert szárazhabarcsból, függőleges felületen, kapart felülettel, 1,5 cm vastagságban, Basalt 18 színben</t>
  </si>
  <si>
    <t>Lábazati vakolatok; díszítő és lábazati műgyantás kötőanyagú vakolatréteg felhordása, kézi erővel, vödrös kiszerelésű anyagból Capastone A, dolomitbraun színben</t>
  </si>
  <si>
    <t>Nyílászárószerkezetek beépítése után falfelület helyreállítás, káva javítás, vakolás kézi felhordással, zsákos kiszerelésű anyagból, felület glettelés, festés fehér színben</t>
  </si>
  <si>
    <t>Födém; Padló hőszigetelő anyag elhelyezése, vízszintes felületen, aljzatbeton alá, úsztató rétegként, szálas szigetelőanyaggal (üveggyapot, kőzetgyapot) ROCKWOOL Steprock ND lépés-hangszigetelő lemez 220 mm (padlás)</t>
  </si>
  <si>
    <t>PE fólia szigetelés védelmére</t>
  </si>
  <si>
    <t>Munkahelyi depóniából építési törmelék konténerbe rakása, kézi erővel, konténeres elszállítással</t>
  </si>
  <si>
    <t>m3</t>
  </si>
  <si>
    <t>Műanyag ablak, ütés- és időjárásálló kemény PVC alapanyagú profillal, horganyzott acélbetét merevítéssel,  ROTO vasalattal, falszerkezetbe beépítve, párkánnyal, kompletten                             fix 9 részes, 3 részre sorolva 2600x3000 mm</t>
  </si>
  <si>
    <t>kozepen sorolt, felül buko, alul bukónyíló ablakok            2400x2700 mm</t>
  </si>
  <si>
    <t>fix 6 részes, 3 részre sorolva 2000x3000 mm</t>
  </si>
  <si>
    <t>fix 9 részes, 3 részre sorolva 3000x3000 mm</t>
  </si>
  <si>
    <t>fix 9 részes, 3 részre sorolva 2600x3000 mm</t>
  </si>
  <si>
    <t>bejárati ajtó VTSZ, fix felülv. 500 magas, fix oldalvil. 400 mm széles 2600x3000 mm</t>
  </si>
  <si>
    <t>bejárati ajtó VTSZ, + oldalvil. Alul stadur felül üveg     2200x3000 mm</t>
  </si>
  <si>
    <t>sorolt bukónyíló ablak 2400x900 mm</t>
  </si>
  <si>
    <t>sorolt szerk.  Ajtó 2100x2100, fix old vil 500 x 2200, fix felül, 2100x500, 2600x2200 mm</t>
  </si>
  <si>
    <t>sorolt szerk.  Ajtó 2100x2100, 2 db fix old vil 450 x 2950, fix felül, 2100x850, 3000x2950</t>
  </si>
  <si>
    <t>Mennyiség</t>
  </si>
  <si>
    <t>Mennyiségi egység</t>
  </si>
  <si>
    <t>Egységár
(nettó HUF)</t>
  </si>
  <si>
    <t>Összesen
(nettó HUF)</t>
  </si>
  <si>
    <t xml:space="preserve">Egységár
(nettó HUF) </t>
  </si>
  <si>
    <t xml:space="preserve">Szolár rendszer használati melegvíz előállítására, a következő tartozékokkal: függőleges elrendezésű síkkollektorokkal, ferdetetőre szerelhető egységgel cseréptetőhöz, Vitosolic-100 szolár rendszer szabályozóval, 25 literes tágulási tartállyal (6 bar), szolár tágulási tartály vezetékkel, 25 liter Tyfocor-LS szolár folyadékkal, kézi töltőszivattyúval, Glykomat fagyvédelmi ellenőrzővel, SP1 túlfeszültség védelemmel, LA1 légtelenítő egységgel, ferdetetőre felszerelve, és a szereléshez szükséges egyéb anyagokkal. VIESSMANN Vitosol 200-F SV2A típusú, síkkollektorral, 2 db kollektorral </t>
  </si>
  <si>
    <t xml:space="preserve">Épületgépészeti és ipari csővezeték szigetelése szintetikus gumi, szintetikus kaucsuk, polietilén vagy poliuretán anyagú csőhéjjal, illesztések, hézagok, csővégek lezárásával, HT/ARMAFLEX típusú, csőhéj, anyaga: szintetikus gumi, 19,0 mm vastag 18 mm átm. csővezetékre HT 19-018 </t>
  </si>
  <si>
    <t xml:space="preserve">Univerzális alumíniumbetétes műanyag csővezeték, fűtési és hideg-melegvizes rendszerekhez, a csővégek préskötéses kapcsolásával, szakaszos nyomáspróbával, szabadon, horonyba vagy padlócsatornába szerelve, (a szerelőkőműves munkák külön tételben történő elszámolásával), csőidomok és tartók árával EN ISO 21003 szerint, PIPELIFE RADOPRESS típusú, PEX-AL-PEX (2,4,5 csőosztály) Anyaga: polipropilén alumíniumbetéttel, tekercsben szállítva 26 x 3,0 mm             RP26x3-100  </t>
  </si>
  <si>
    <t xml:space="preserve">Épületgépészeti és ipari csővezeték szigetelése szintetikus gumi, szintetikus kaucsuk, polietilén vagy poliuretán anyagú csőhéjjal, illesztések, hézagok, csővégek lezárásával, POLIFOAM  típusú, csőhéj, anyaga: polietilén hab, csupasz, könnyen éghető, 5 mm vastag 28 mm átm. csővezetékre  380020 </t>
  </si>
  <si>
    <t xml:space="preserve">Gázipari, víz-fűtés szerelési felhasználású gömbcsap, sárgarézből (kék fogantyúval), felszerelve, MOFÉM AHA típusú, belső menettel 3/4"-os 113-0018-00 </t>
  </si>
  <si>
    <t xml:space="preserve">Nedvestengelyű, cirkulációs szivattyú, blokkolási áramot álló szinkronmotorral, használati melegvíz cirkulációs rendszerekben történő alkalmazására, menetes kivitelben, hollandis kötéskészletekkel, elektromotorokkal egybeépítve, csővezetékbe beépítve, WILO Star-Z NOVA típusú, Star-Z NOVA    4132760 </t>
  </si>
  <si>
    <t>Összesen:
(nettó HUF)</t>
  </si>
  <si>
    <t>27 % ÁFA</t>
  </si>
  <si>
    <t>Összesen:
(bruttó HUF)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</si>
</sst>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Ft&quot;"/>
  </numFmts>
  <fonts count="17" x14ac:knownFonts="1">
    <font>
      <sz val="11"/>
      <color theme="1"/>
      <name val="Calibri"/>
      <family val="2"/>
      <charset val="238"/>
      <scheme val="minor"/>
    </font>
    <font>
      <sz val="10"/>
      <name val="Arial CE"/>
      <charset val="238"/>
    </font>
    <font>
      <sz val="10"/>
      <name val="Arial"/>
      <family val="2"/>
      <charset val="238"/>
    </font>
    <font>
      <sz val="10"/>
      <name val="Arial"/>
      <family val="2"/>
    </font>
    <font>
      <b/>
      <u/>
      <sz val="18"/>
      <name val="Arial"/>
      <family val="2"/>
    </font>
    <font>
      <b/>
      <i/>
      <sz val="14"/>
      <name val="Arial"/>
      <family val="2"/>
    </font>
    <font>
      <sz val="10"/>
      <name val="Times New Roman CE"/>
      <charset val="238"/>
    </font>
    <font>
      <b/>
      <sz val="12"/>
      <name val="Times New Roman CE"/>
      <family val="1"/>
      <charset val="238"/>
    </font>
    <font>
      <sz val="12"/>
      <name val="Times New Roman CE"/>
      <family val="1"/>
      <charset val="238"/>
    </font>
    <font>
      <b/>
      <i/>
      <sz val="12"/>
      <name val="Times New Roman CE"/>
      <charset val="238"/>
    </font>
    <font>
      <sz val="10"/>
      <name val="Times New Roman CE"/>
      <family val="1"/>
      <charset val="238"/>
    </font>
    <font>
      <sz val="11"/>
      <color indexed="8"/>
      <name val="Calibri"/>
      <family val="2"/>
      <charset val="238"/>
    </font>
    <font>
      <sz val="10"/>
      <color indexed="8"/>
      <name val="MS Sans Serif"/>
      <family val="2"/>
      <charset val="238"/>
    </font>
    <font>
      <sz val="10"/>
      <name val="Helv"/>
    </font>
    <font>
      <b/>
      <sz val="11"/>
      <color theme="1"/>
      <name val="Calibri"/>
      <family val="2"/>
      <charset val="238"/>
      <scheme val="minor"/>
    </font>
    <font>
      <b/>
      <i/>
      <sz val="11"/>
      <color theme="1"/>
      <name val="Calibri"/>
      <family val="2"/>
      <charset val="238"/>
      <scheme val="minor"/>
    </font>
    <font>
      <sz val="11"/>
      <name val="Calibri"/>
      <family val="2"/>
      <charset val="238"/>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1" fillId="0" borderId="0"/>
    <xf numFmtId="0" fontId="2" fillId="0" borderId="0"/>
    <xf numFmtId="0" fontId="2" fillId="0" borderId="0"/>
    <xf numFmtId="0" fontId="1" fillId="0" borderId="0"/>
    <xf numFmtId="0" fontId="11" fillId="0" borderId="0"/>
    <xf numFmtId="0" fontId="12" fillId="0" borderId="0"/>
    <xf numFmtId="0" fontId="13" fillId="0" borderId="0"/>
  </cellStyleXfs>
  <cellXfs count="58">
    <xf numFmtId="0" fontId="0" fillId="0" borderId="0" xfId="0"/>
    <xf numFmtId="0" fontId="0" fillId="0" borderId="0" xfId="0" applyAlignment="1">
      <alignment wrapText="1"/>
    </xf>
    <xf numFmtId="0" fontId="3" fillId="0" borderId="0" xfId="2" applyFont="1" applyBorder="1"/>
    <xf numFmtId="0" fontId="3" fillId="0" borderId="0" xfId="2" applyFont="1"/>
    <xf numFmtId="0" fontId="4" fillId="0" borderId="0" xfId="2" applyFont="1" applyBorder="1" applyAlignment="1"/>
    <xf numFmtId="0" fontId="5" fillId="0" borderId="0" xfId="2" applyFont="1" applyBorder="1" applyAlignment="1">
      <alignment vertical="center" wrapText="1"/>
    </xf>
    <xf numFmtId="0" fontId="6" fillId="0" borderId="0" xfId="2" applyFont="1" applyBorder="1" applyAlignment="1">
      <alignment vertical="top" wrapText="1"/>
    </xf>
    <xf numFmtId="0" fontId="6" fillId="0" borderId="0" xfId="2" applyFont="1" applyAlignment="1">
      <alignment vertical="top" wrapText="1"/>
    </xf>
    <xf numFmtId="0" fontId="7" fillId="0" borderId="1" xfId="4" applyFont="1" applyBorder="1" applyAlignment="1">
      <alignment vertical="top" wrapText="1"/>
    </xf>
    <xf numFmtId="3" fontId="7" fillId="0" borderId="1" xfId="4" applyNumberFormat="1" applyFont="1" applyBorder="1" applyAlignment="1">
      <alignment horizontal="right" vertical="top" wrapText="1"/>
    </xf>
    <xf numFmtId="0" fontId="7" fillId="0" borderId="0" xfId="4" applyFont="1" applyBorder="1" applyAlignment="1">
      <alignment vertical="top" wrapText="1"/>
    </xf>
    <xf numFmtId="0" fontId="8" fillId="0" borderId="0" xfId="4" applyFont="1" applyAlignment="1">
      <alignment vertical="top" wrapText="1"/>
    </xf>
    <xf numFmtId="3" fontId="8" fillId="0" borderId="0" xfId="4" applyNumberFormat="1" applyFont="1" applyAlignment="1">
      <alignment vertical="top" wrapText="1"/>
    </xf>
    <xf numFmtId="0" fontId="7" fillId="0" borderId="2" xfId="4" applyFont="1" applyBorder="1" applyAlignment="1">
      <alignment vertical="top" wrapText="1"/>
    </xf>
    <xf numFmtId="3" fontId="7" fillId="0" borderId="2" xfId="4" applyNumberFormat="1" applyFont="1" applyBorder="1" applyAlignment="1">
      <alignment vertical="top" wrapText="1"/>
    </xf>
    <xf numFmtId="0" fontId="9" fillId="0" borderId="0" xfId="4" applyFont="1" applyAlignment="1">
      <alignment vertical="top" wrapText="1"/>
    </xf>
    <xf numFmtId="0" fontId="10" fillId="0" borderId="0" xfId="4" applyFont="1" applyAlignment="1">
      <alignment vertical="top" wrapText="1"/>
    </xf>
    <xf numFmtId="3" fontId="10" fillId="0" borderId="0" xfId="4" applyNumberFormat="1" applyFont="1" applyAlignment="1">
      <alignment vertical="top" wrapText="1"/>
    </xf>
    <xf numFmtId="0" fontId="0" fillId="0" borderId="0" xfId="0" applyFont="1"/>
    <xf numFmtId="0" fontId="0" fillId="0" borderId="3" xfId="0" applyBorder="1"/>
    <xf numFmtId="0" fontId="0" fillId="0" borderId="3" xfId="0" applyBorder="1" applyAlignment="1">
      <alignment wrapText="1"/>
    </xf>
    <xf numFmtId="0" fontId="15" fillId="0" borderId="3" xfId="0" applyFont="1" applyBorder="1" applyAlignment="1">
      <alignment wrapText="1"/>
    </xf>
    <xf numFmtId="0" fontId="15" fillId="0" borderId="3" xfId="0" applyFont="1" applyBorder="1"/>
    <xf numFmtId="3" fontId="15" fillId="0" borderId="3" xfId="0" applyNumberFormat="1" applyFont="1" applyBorder="1"/>
    <xf numFmtId="0" fontId="0" fillId="0" borderId="3" xfId="0" applyFont="1" applyBorder="1"/>
    <xf numFmtId="3" fontId="8" fillId="0" borderId="0" xfId="4" applyNumberFormat="1" applyFont="1" applyAlignment="1">
      <alignment horizontal="center" vertical="top" wrapText="1"/>
    </xf>
    <xf numFmtId="0" fontId="4" fillId="0" borderId="0" xfId="2" applyFont="1" applyAlignment="1">
      <alignment horizontal="center"/>
    </xf>
    <xf numFmtId="0" fontId="5" fillId="0" borderId="0" xfId="2" applyFont="1" applyAlignment="1">
      <alignment horizontal="center" vertical="center" wrapText="1"/>
    </xf>
    <xf numFmtId="0" fontId="0" fillId="0" borderId="3" xfId="0" applyBorder="1" applyAlignment="1">
      <alignment vertical="top" wrapText="1"/>
    </xf>
    <xf numFmtId="164" fontId="0" fillId="0" borderId="3" xfId="0" applyNumberFormat="1" applyBorder="1"/>
    <xf numFmtId="164" fontId="14" fillId="0" borderId="3" xfId="0" applyNumberFormat="1" applyFont="1" applyBorder="1"/>
    <xf numFmtId="164" fontId="15" fillId="0" borderId="3" xfId="0" applyNumberFormat="1" applyFont="1" applyBorder="1"/>
    <xf numFmtId="0" fontId="14" fillId="0" borderId="3" xfId="0" applyFont="1" applyBorder="1" applyAlignment="1">
      <alignment vertical="center" wrapText="1"/>
    </xf>
    <xf numFmtId="0" fontId="14" fillId="0" borderId="3" xfId="0" applyFont="1" applyBorder="1" applyAlignment="1">
      <alignment horizontal="center" vertical="center" wrapText="1"/>
    </xf>
    <xf numFmtId="3" fontId="14" fillId="0" borderId="3" xfId="0" applyNumberFormat="1" applyFont="1" applyBorder="1" applyAlignment="1">
      <alignment vertical="center" wrapText="1"/>
    </xf>
    <xf numFmtId="3" fontId="14" fillId="0" borderId="3" xfId="0" applyNumberFormat="1" applyFont="1" applyBorder="1" applyAlignment="1">
      <alignment horizontal="center" vertical="center" wrapText="1"/>
    </xf>
    <xf numFmtId="0" fontId="16" fillId="0" borderId="3" xfId="2" applyNumberFormat="1" applyFont="1" applyBorder="1" applyAlignment="1">
      <alignment horizontal="left" vertical="top" wrapText="1"/>
    </xf>
    <xf numFmtId="2" fontId="16" fillId="0" borderId="3" xfId="2" applyNumberFormat="1" applyFont="1" applyBorder="1" applyAlignment="1">
      <alignment horizontal="left" vertical="top" wrapText="1"/>
    </xf>
    <xf numFmtId="0" fontId="16" fillId="0" borderId="3" xfId="2" applyFont="1" applyBorder="1" applyAlignment="1">
      <alignment horizontal="left" wrapText="1"/>
    </xf>
    <xf numFmtId="2" fontId="16" fillId="0" borderId="3" xfId="6" applyNumberFormat="1" applyFont="1" applyBorder="1" applyAlignment="1">
      <alignment horizontal="left" vertical="top" wrapText="1"/>
    </xf>
    <xf numFmtId="3" fontId="16" fillId="0" borderId="3" xfId="2" applyNumberFormat="1" applyFont="1" applyFill="1" applyBorder="1" applyAlignment="1">
      <alignment horizontal="left" vertical="top" wrapText="1"/>
    </xf>
    <xf numFmtId="4" fontId="16" fillId="0" borderId="3" xfId="2" applyNumberFormat="1" applyFont="1" applyFill="1" applyBorder="1" applyAlignment="1">
      <alignment horizontal="left" vertical="top" wrapText="1"/>
    </xf>
    <xf numFmtId="0" fontId="16" fillId="0" borderId="3" xfId="2" applyFont="1" applyBorder="1" applyAlignment="1">
      <alignment horizontal="left" vertical="top" wrapText="1"/>
    </xf>
    <xf numFmtId="164" fontId="16" fillId="0" borderId="3" xfId="2" applyNumberFormat="1" applyFont="1" applyBorder="1" applyAlignment="1">
      <alignment horizontal="right" wrapText="1"/>
    </xf>
    <xf numFmtId="164" fontId="16" fillId="0" borderId="3" xfId="6" applyNumberFormat="1" applyFont="1" applyBorder="1" applyAlignment="1">
      <alignment horizontal="right" wrapText="1"/>
    </xf>
    <xf numFmtId="164" fontId="16" fillId="0" borderId="3" xfId="2" applyNumberFormat="1" applyFont="1" applyFill="1" applyBorder="1" applyAlignment="1">
      <alignment horizontal="right" wrapText="1"/>
    </xf>
    <xf numFmtId="0" fontId="0" fillId="0" borderId="3" xfId="0" applyBorder="1" applyAlignment="1">
      <alignment horizontal="center"/>
    </xf>
    <xf numFmtId="0" fontId="15" fillId="0" borderId="3" xfId="0" applyFont="1" applyBorder="1" applyAlignment="1">
      <alignment horizontal="center"/>
    </xf>
    <xf numFmtId="0" fontId="0" fillId="0" borderId="3" xfId="0" applyBorder="1" applyAlignment="1">
      <alignment horizontal="center" wrapText="1"/>
    </xf>
    <xf numFmtId="0" fontId="16" fillId="0" borderId="3" xfId="2" applyNumberFormat="1" applyFont="1" applyBorder="1" applyAlignment="1">
      <alignment horizontal="center" wrapText="1"/>
    </xf>
    <xf numFmtId="2" fontId="16" fillId="0" borderId="3" xfId="2" applyNumberFormat="1" applyFont="1" applyBorder="1" applyAlignment="1">
      <alignment horizontal="center" wrapText="1"/>
    </xf>
    <xf numFmtId="0" fontId="16" fillId="0" borderId="3" xfId="2" applyFont="1" applyBorder="1" applyAlignment="1">
      <alignment horizontal="center" wrapText="1"/>
    </xf>
    <xf numFmtId="2" fontId="16" fillId="0" borderId="3" xfId="6" applyNumberFormat="1" applyFont="1" applyBorder="1" applyAlignment="1">
      <alignment horizontal="center" wrapText="1"/>
    </xf>
    <xf numFmtId="3" fontId="16" fillId="0" borderId="3" xfId="2" applyNumberFormat="1" applyFont="1" applyFill="1" applyBorder="1" applyAlignment="1">
      <alignment horizontal="center" wrapText="1"/>
    </xf>
    <xf numFmtId="4" fontId="16" fillId="0" borderId="3" xfId="2" applyNumberFormat="1" applyFont="1" applyFill="1" applyBorder="1" applyAlignment="1">
      <alignment horizontal="center" wrapText="1"/>
    </xf>
    <xf numFmtId="3" fontId="7" fillId="0" borderId="1" xfId="4" applyNumberFormat="1" applyFont="1" applyBorder="1" applyAlignment="1">
      <alignment horizontal="center" vertical="center" wrapText="1"/>
    </xf>
    <xf numFmtId="164" fontId="8" fillId="0" borderId="0" xfId="4" applyNumberFormat="1" applyFont="1" applyAlignment="1">
      <alignment vertical="top" wrapText="1"/>
    </xf>
    <xf numFmtId="164" fontId="7" fillId="0" borderId="2" xfId="4" applyNumberFormat="1" applyFont="1" applyBorder="1" applyAlignment="1">
      <alignment vertical="top" wrapText="1"/>
    </xf>
  </cellXfs>
  <cellStyles count="8">
    <cellStyle name="Normál" xfId="0" builtinId="0"/>
    <cellStyle name="Normál 2" xfId="1"/>
    <cellStyle name="Normál 2 2" xfId="2"/>
    <cellStyle name="Normál 3" xfId="3"/>
    <cellStyle name="Normál 3 2" xfId="4"/>
    <cellStyle name="Normál 6" xfId="5"/>
    <cellStyle name="Normál_Munka1" xfId="6"/>
    <cellStyle name="Stílus 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2"/>
  <sheetViews>
    <sheetView tabSelected="1" workbookViewId="0">
      <selection activeCell="C23" sqref="C23"/>
    </sheetView>
  </sheetViews>
  <sheetFormatPr defaultColWidth="9.140625" defaultRowHeight="12.75" x14ac:dyDescent="0.25"/>
  <cols>
    <col min="1" max="1" width="39.85546875" style="16" bestFit="1" customWidth="1"/>
    <col min="2" max="2" width="16.42578125" style="17" customWidth="1"/>
    <col min="3" max="3" width="16.28515625" style="17" customWidth="1"/>
    <col min="4" max="4" width="16.5703125" style="16" customWidth="1"/>
    <col min="5" max="5" width="13.7109375" style="16" customWidth="1"/>
    <col min="6" max="16384" width="9.140625" style="16"/>
  </cols>
  <sheetData>
    <row r="1" spans="1:58" s="3" customFormat="1" ht="23.25" x14ac:dyDescent="0.35">
      <c r="A1" s="26" t="s">
        <v>40</v>
      </c>
      <c r="B1" s="26"/>
      <c r="C1" s="26"/>
      <c r="D1" s="26"/>
      <c r="E1" s="4"/>
      <c r="F1" s="4"/>
      <c r="G1" s="4"/>
      <c r="H1" s="4"/>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row>
    <row r="2" spans="1:58" s="3" customFormat="1" ht="18.75" customHeight="1" x14ac:dyDescent="0.2">
      <c r="A2" s="27" t="s">
        <v>46</v>
      </c>
      <c r="B2" s="27"/>
      <c r="C2" s="27"/>
      <c r="D2" s="27"/>
      <c r="E2" s="5"/>
      <c r="F2" s="5"/>
      <c r="G2" s="5"/>
      <c r="H2" s="5"/>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row>
    <row r="3" spans="1:58" s="7" customFormat="1" ht="18.75" customHeight="1" x14ac:dyDescent="0.25">
      <c r="A3" s="27" t="s">
        <v>41</v>
      </c>
      <c r="B3" s="27"/>
      <c r="C3" s="27"/>
      <c r="D3" s="27"/>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row>
    <row r="7" spans="1:58" s="10" customFormat="1" ht="32.25" thickBot="1" x14ac:dyDescent="0.3">
      <c r="A7" s="8" t="s">
        <v>42</v>
      </c>
      <c r="B7" s="9"/>
      <c r="C7" s="55" t="s">
        <v>83</v>
      </c>
      <c r="D7" s="55" t="s">
        <v>84</v>
      </c>
      <c r="E7" s="55" t="s">
        <v>85</v>
      </c>
    </row>
    <row r="8" spans="1:58" s="11" customFormat="1" ht="15.75" x14ac:dyDescent="0.25">
      <c r="A8" s="11" t="s">
        <v>23</v>
      </c>
      <c r="B8" s="12"/>
      <c r="C8" s="56">
        <f>'Napkollektoros rendszer'!F22</f>
        <v>0</v>
      </c>
      <c r="D8" s="56">
        <f>C8*0.27</f>
        <v>0</v>
      </c>
      <c r="E8" s="56">
        <f>C8+D8</f>
        <v>0</v>
      </c>
    </row>
    <row r="9" spans="1:58" s="11" customFormat="1" ht="15.75" x14ac:dyDescent="0.25">
      <c r="A9" s="11" t="s">
        <v>6</v>
      </c>
      <c r="B9" s="12"/>
      <c r="C9" s="56">
        <f>'Víz szerelés'!F21</f>
        <v>0</v>
      </c>
      <c r="D9" s="56">
        <f t="shared" ref="D9:D11" si="0">C9*0.27</f>
        <v>0</v>
      </c>
      <c r="E9" s="56">
        <f t="shared" ref="E9:E11" si="1">C9+D9</f>
        <v>0</v>
      </c>
    </row>
    <row r="10" spans="1:58" s="11" customFormat="1" ht="15.75" x14ac:dyDescent="0.25">
      <c r="A10" s="11" t="s">
        <v>43</v>
      </c>
      <c r="B10" s="12"/>
      <c r="C10" s="56">
        <f>'Ablakok cseréje'!F15</f>
        <v>0</v>
      </c>
      <c r="D10" s="56">
        <f t="shared" si="0"/>
        <v>0</v>
      </c>
      <c r="E10" s="56">
        <f t="shared" si="1"/>
        <v>0</v>
      </c>
    </row>
    <row r="11" spans="1:58" s="11" customFormat="1" ht="16.5" thickBot="1" x14ac:dyDescent="0.3">
      <c r="A11" s="11" t="s">
        <v>44</v>
      </c>
      <c r="B11" s="12"/>
      <c r="C11" s="56">
        <f>'Külső hőszigetelés'!F14</f>
        <v>0</v>
      </c>
      <c r="D11" s="56">
        <f t="shared" si="0"/>
        <v>0</v>
      </c>
      <c r="E11" s="56">
        <f t="shared" si="1"/>
        <v>0</v>
      </c>
    </row>
    <row r="12" spans="1:58" s="10" customFormat="1" ht="16.5" thickBot="1" x14ac:dyDescent="0.3">
      <c r="A12" s="13" t="s">
        <v>45</v>
      </c>
      <c r="B12" s="14"/>
      <c r="C12" s="57">
        <f>SUM(C8:C11)</f>
        <v>0</v>
      </c>
      <c r="D12" s="57"/>
      <c r="E12" s="57">
        <f>SUM(E8:E11)</f>
        <v>0</v>
      </c>
    </row>
    <row r="13" spans="1:58" s="11" customFormat="1" ht="16.5" thickTop="1" x14ac:dyDescent="0.25">
      <c r="B13" s="12"/>
      <c r="C13" s="12"/>
    </row>
    <row r="14" spans="1:58" s="11" customFormat="1" ht="15.75" x14ac:dyDescent="0.25">
      <c r="A14" s="15"/>
      <c r="B14" s="12"/>
      <c r="C14" s="12"/>
    </row>
    <row r="15" spans="1:58" s="11" customFormat="1" ht="15.75" x14ac:dyDescent="0.25">
      <c r="B15" s="12"/>
      <c r="C15" s="12"/>
    </row>
    <row r="16" spans="1:58" s="11" customFormat="1" ht="15.75" x14ac:dyDescent="0.25">
      <c r="B16" s="12"/>
      <c r="C16" s="12"/>
    </row>
    <row r="17" spans="2:3" s="11" customFormat="1" ht="15.75" x14ac:dyDescent="0.25">
      <c r="B17" s="12"/>
      <c r="C17" s="12"/>
    </row>
    <row r="18" spans="2:3" s="11" customFormat="1" ht="15.6" x14ac:dyDescent="0.35">
      <c r="B18" s="12"/>
      <c r="C18" s="12"/>
    </row>
    <row r="19" spans="2:3" s="11" customFormat="1" ht="15.75" x14ac:dyDescent="0.25">
      <c r="B19" s="25"/>
      <c r="C19" s="25"/>
    </row>
    <row r="20" spans="2:3" s="11" customFormat="1" ht="15.75" x14ac:dyDescent="0.25">
      <c r="B20" s="25"/>
      <c r="C20" s="25"/>
    </row>
    <row r="21" spans="2:3" s="11" customFormat="1" ht="15.75" x14ac:dyDescent="0.25">
      <c r="B21" s="25"/>
      <c r="C21" s="25"/>
    </row>
    <row r="22" spans="2:3" s="11" customFormat="1" ht="15.6" x14ac:dyDescent="0.35">
      <c r="B22" s="12"/>
      <c r="C22" s="12"/>
    </row>
  </sheetData>
  <mergeCells count="6">
    <mergeCell ref="B19:C19"/>
    <mergeCell ref="B20:C20"/>
    <mergeCell ref="B21:C21"/>
    <mergeCell ref="A1:D1"/>
    <mergeCell ref="A2:D2"/>
    <mergeCell ref="A3:D3"/>
  </mergeCells>
  <pageMargins left="1" right="1" top="1" bottom="1" header="0.41666666666666669" footer="0.41666666666666669"/>
  <pageSetup paperSize="9" scale="70" orientation="portrait" r:id="rId1"/>
  <headerFooter alignWithMargins="0">
    <oddFooter>&amp;C&amp;P. oldal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H6" sqref="H6"/>
    </sheetView>
  </sheetViews>
  <sheetFormatPr defaultRowHeight="15" x14ac:dyDescent="0.25"/>
  <cols>
    <col min="1" max="1" width="4.140625" bestFit="1" customWidth="1"/>
    <col min="2" max="2" width="49.5703125" style="1" customWidth="1"/>
    <col min="3" max="3" width="11.140625" customWidth="1"/>
    <col min="4" max="4" width="11.42578125" customWidth="1"/>
    <col min="5" max="5" width="14.5703125" customWidth="1"/>
    <col min="6" max="6" width="11.28515625" customWidth="1"/>
  </cols>
  <sheetData>
    <row r="1" spans="1:6" ht="38.25" customHeight="1" x14ac:dyDescent="0.25">
      <c r="A1" s="32" t="s">
        <v>0</v>
      </c>
      <c r="B1" s="32" t="s">
        <v>1</v>
      </c>
      <c r="C1" s="32" t="s">
        <v>72</v>
      </c>
      <c r="D1" s="33" t="s">
        <v>73</v>
      </c>
      <c r="E1" s="35" t="s">
        <v>76</v>
      </c>
      <c r="F1" s="35" t="s">
        <v>75</v>
      </c>
    </row>
    <row r="2" spans="1:6" ht="30" x14ac:dyDescent="0.25">
      <c r="A2" s="19">
        <v>1</v>
      </c>
      <c r="B2" s="20" t="s">
        <v>7</v>
      </c>
      <c r="C2" s="46">
        <v>4</v>
      </c>
      <c r="D2" s="46" t="s">
        <v>3</v>
      </c>
      <c r="E2" s="29">
        <v>0</v>
      </c>
      <c r="F2" s="29">
        <f>C2*E2</f>
        <v>0</v>
      </c>
    </row>
    <row r="3" spans="1:6" x14ac:dyDescent="0.25">
      <c r="A3" s="19">
        <v>2</v>
      </c>
      <c r="B3" s="20" t="s">
        <v>8</v>
      </c>
      <c r="C3" s="46">
        <v>4</v>
      </c>
      <c r="D3" s="46" t="s">
        <v>3</v>
      </c>
      <c r="E3" s="29">
        <v>0</v>
      </c>
      <c r="F3" s="29">
        <f>C3*E3</f>
        <v>0</v>
      </c>
    </row>
    <row r="4" spans="1:6" x14ac:dyDescent="0.25">
      <c r="A4" s="19">
        <v>3</v>
      </c>
      <c r="B4" s="20" t="s">
        <v>24</v>
      </c>
      <c r="C4" s="46">
        <v>2</v>
      </c>
      <c r="D4" s="46" t="s">
        <v>3</v>
      </c>
      <c r="E4" s="29">
        <v>0</v>
      </c>
      <c r="F4" s="29">
        <f>C4*E4</f>
        <v>0</v>
      </c>
    </row>
    <row r="5" spans="1:6" ht="180" x14ac:dyDescent="0.25">
      <c r="A5" s="19">
        <v>4</v>
      </c>
      <c r="B5" s="28" t="s">
        <v>77</v>
      </c>
      <c r="C5" s="46">
        <v>1</v>
      </c>
      <c r="D5" s="46" t="s">
        <v>3</v>
      </c>
      <c r="E5" s="29">
        <v>0</v>
      </c>
      <c r="F5" s="29">
        <f>C5*E5</f>
        <v>0</v>
      </c>
    </row>
    <row r="6" spans="1:6" ht="90" x14ac:dyDescent="0.25">
      <c r="A6" s="19">
        <v>5</v>
      </c>
      <c r="B6" s="28" t="s">
        <v>25</v>
      </c>
      <c r="C6" s="46">
        <v>1</v>
      </c>
      <c r="D6" s="46" t="s">
        <v>3</v>
      </c>
      <c r="E6" s="29">
        <v>0</v>
      </c>
      <c r="F6" s="29">
        <f>C6*E6</f>
        <v>0</v>
      </c>
    </row>
    <row r="7" spans="1:6" ht="136.5" customHeight="1" x14ac:dyDescent="0.25">
      <c r="A7" s="19">
        <v>6</v>
      </c>
      <c r="B7" s="28" t="s">
        <v>26</v>
      </c>
      <c r="C7" s="46">
        <v>1</v>
      </c>
      <c r="D7" s="46" t="s">
        <v>3</v>
      </c>
      <c r="E7" s="29">
        <v>0</v>
      </c>
      <c r="F7" s="29">
        <f>C7*E7</f>
        <v>0</v>
      </c>
    </row>
    <row r="8" spans="1:6" x14ac:dyDescent="0.25">
      <c r="A8" s="19">
        <v>7</v>
      </c>
      <c r="B8" s="20" t="s">
        <v>27</v>
      </c>
      <c r="C8" s="46">
        <v>1</v>
      </c>
      <c r="D8" s="46" t="s">
        <v>3</v>
      </c>
      <c r="E8" s="29">
        <v>0</v>
      </c>
      <c r="F8" s="29">
        <f>C8*E8</f>
        <v>0</v>
      </c>
    </row>
    <row r="9" spans="1:6" ht="135" x14ac:dyDescent="0.25">
      <c r="A9" s="19">
        <v>8</v>
      </c>
      <c r="B9" s="20" t="s">
        <v>28</v>
      </c>
      <c r="C9" s="46">
        <v>22</v>
      </c>
      <c r="D9" s="46" t="s">
        <v>10</v>
      </c>
      <c r="E9" s="29">
        <v>0</v>
      </c>
      <c r="F9" s="29">
        <f>C9*E9</f>
        <v>0</v>
      </c>
    </row>
    <row r="10" spans="1:6" ht="90" x14ac:dyDescent="0.25">
      <c r="A10" s="19">
        <v>9</v>
      </c>
      <c r="B10" s="28" t="s">
        <v>78</v>
      </c>
      <c r="C10" s="46">
        <v>22</v>
      </c>
      <c r="D10" s="46" t="s">
        <v>10</v>
      </c>
      <c r="E10" s="29">
        <v>0</v>
      </c>
      <c r="F10" s="29">
        <f>C10*E10</f>
        <v>0</v>
      </c>
    </row>
    <row r="11" spans="1:6" x14ac:dyDescent="0.25">
      <c r="A11" s="19">
        <v>10</v>
      </c>
      <c r="B11" s="20" t="s">
        <v>29</v>
      </c>
      <c r="C11" s="46">
        <v>1</v>
      </c>
      <c r="D11" s="46" t="s">
        <v>5</v>
      </c>
      <c r="E11" s="29">
        <v>0</v>
      </c>
      <c r="F11" s="29">
        <f>C11*E11</f>
        <v>0</v>
      </c>
    </row>
    <row r="12" spans="1:6" x14ac:dyDescent="0.25">
      <c r="A12" s="19">
        <v>11</v>
      </c>
      <c r="B12" s="20" t="s">
        <v>30</v>
      </c>
      <c r="C12" s="46">
        <v>1</v>
      </c>
      <c r="D12" s="46" t="s">
        <v>5</v>
      </c>
      <c r="E12" s="29">
        <v>0</v>
      </c>
      <c r="F12" s="29">
        <f>C12*E12</f>
        <v>0</v>
      </c>
    </row>
    <row r="13" spans="1:6" x14ac:dyDescent="0.25">
      <c r="A13" s="19">
        <v>12</v>
      </c>
      <c r="B13" s="20" t="s">
        <v>31</v>
      </c>
      <c r="C13" s="46">
        <v>1</v>
      </c>
      <c r="D13" s="46" t="s">
        <v>5</v>
      </c>
      <c r="E13" s="29">
        <v>0</v>
      </c>
      <c r="F13" s="29">
        <f>C13*E13</f>
        <v>0</v>
      </c>
    </row>
    <row r="14" spans="1:6" ht="45" x14ac:dyDescent="0.25">
      <c r="A14" s="19">
        <v>13</v>
      </c>
      <c r="B14" s="20" t="s">
        <v>32</v>
      </c>
      <c r="C14" s="46">
        <v>6</v>
      </c>
      <c r="D14" s="46" t="s">
        <v>3</v>
      </c>
      <c r="E14" s="29">
        <v>0</v>
      </c>
      <c r="F14" s="29">
        <f>C14*E14</f>
        <v>0</v>
      </c>
    </row>
    <row r="15" spans="1:6" ht="16.5" customHeight="1" x14ac:dyDescent="0.25">
      <c r="A15" s="19">
        <v>14</v>
      </c>
      <c r="B15" s="28" t="s">
        <v>33</v>
      </c>
      <c r="C15" s="46">
        <v>1</v>
      </c>
      <c r="D15" s="46" t="s">
        <v>5</v>
      </c>
      <c r="E15" s="29">
        <v>0</v>
      </c>
      <c r="F15" s="29">
        <f>C15*E15</f>
        <v>0</v>
      </c>
    </row>
    <row r="16" spans="1:6" x14ac:dyDescent="0.25">
      <c r="A16" s="19">
        <v>15</v>
      </c>
      <c r="B16" s="20" t="s">
        <v>34</v>
      </c>
      <c r="C16" s="46">
        <v>1</v>
      </c>
      <c r="D16" s="46" t="s">
        <v>5</v>
      </c>
      <c r="E16" s="29">
        <v>0</v>
      </c>
      <c r="F16" s="29">
        <f>C16*E16</f>
        <v>0</v>
      </c>
    </row>
    <row r="17" spans="1:6" ht="30" x14ac:dyDescent="0.25">
      <c r="A17" s="19">
        <v>16</v>
      </c>
      <c r="B17" s="20" t="s">
        <v>35</v>
      </c>
      <c r="C17" s="46">
        <v>1</v>
      </c>
      <c r="D17" s="46" t="s">
        <v>5</v>
      </c>
      <c r="E17" s="29">
        <v>0</v>
      </c>
      <c r="F17" s="29">
        <f>C17*E17</f>
        <v>0</v>
      </c>
    </row>
    <row r="18" spans="1:6" ht="30" x14ac:dyDescent="0.25">
      <c r="A18" s="19">
        <v>17</v>
      </c>
      <c r="B18" s="28" t="s">
        <v>36</v>
      </c>
      <c r="C18" s="46">
        <v>1</v>
      </c>
      <c r="D18" s="46" t="s">
        <v>5</v>
      </c>
      <c r="E18" s="29">
        <v>0</v>
      </c>
      <c r="F18" s="29">
        <f>C18*E18</f>
        <v>0</v>
      </c>
    </row>
    <row r="19" spans="1:6" x14ac:dyDescent="0.25">
      <c r="A19" s="19">
        <v>18</v>
      </c>
      <c r="B19" s="20" t="s">
        <v>22</v>
      </c>
      <c r="C19" s="46">
        <v>1</v>
      </c>
      <c r="D19" s="46" t="s">
        <v>5</v>
      </c>
      <c r="E19" s="29">
        <v>0</v>
      </c>
      <c r="F19" s="29">
        <f>C19*E19</f>
        <v>0</v>
      </c>
    </row>
    <row r="20" spans="1:6" x14ac:dyDescent="0.25">
      <c r="A20" s="19">
        <v>19</v>
      </c>
      <c r="B20" s="20" t="s">
        <v>37</v>
      </c>
      <c r="C20" s="46">
        <v>1</v>
      </c>
      <c r="D20" s="46" t="s">
        <v>5</v>
      </c>
      <c r="E20" s="29">
        <v>0</v>
      </c>
      <c r="F20" s="29">
        <f>C20*E20</f>
        <v>0</v>
      </c>
    </row>
    <row r="21" spans="1:6" x14ac:dyDescent="0.25">
      <c r="A21" s="19">
        <v>20</v>
      </c>
      <c r="B21" s="20" t="s">
        <v>38</v>
      </c>
      <c r="C21" s="46">
        <v>1</v>
      </c>
      <c r="D21" s="46" t="s">
        <v>5</v>
      </c>
      <c r="E21" s="29">
        <v>0</v>
      </c>
      <c r="F21" s="29">
        <f>C21*E21</f>
        <v>0</v>
      </c>
    </row>
    <row r="22" spans="1:6" x14ac:dyDescent="0.25">
      <c r="A22" s="19"/>
      <c r="B22" s="21" t="s">
        <v>39</v>
      </c>
      <c r="C22" s="22"/>
      <c r="D22" s="22"/>
      <c r="E22" s="30"/>
      <c r="F22" s="31">
        <f>SUM(F2:F21)</f>
        <v>0</v>
      </c>
    </row>
  </sheetData>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B19" sqref="B19"/>
    </sheetView>
  </sheetViews>
  <sheetFormatPr defaultRowHeight="15" x14ac:dyDescent="0.25"/>
  <cols>
    <col min="1" max="1" width="4.140625" bestFit="1" customWidth="1"/>
    <col min="2" max="2" width="48" style="1" customWidth="1"/>
    <col min="3" max="3" width="10.5703125" customWidth="1"/>
    <col min="4" max="4" width="12.140625" customWidth="1"/>
    <col min="5" max="5" width="12.42578125" customWidth="1"/>
    <col min="6" max="6" width="11.28515625" customWidth="1"/>
  </cols>
  <sheetData>
    <row r="1" spans="1:6" ht="35.25" customHeight="1" x14ac:dyDescent="0.25">
      <c r="A1" s="32" t="s">
        <v>0</v>
      </c>
      <c r="B1" s="32" t="s">
        <v>1</v>
      </c>
      <c r="C1" s="32" t="s">
        <v>72</v>
      </c>
      <c r="D1" s="33" t="s">
        <v>73</v>
      </c>
      <c r="E1" s="34" t="s">
        <v>74</v>
      </c>
      <c r="F1" s="35" t="s">
        <v>75</v>
      </c>
    </row>
    <row r="2" spans="1:6" ht="30" x14ac:dyDescent="0.25">
      <c r="A2" s="19">
        <v>1</v>
      </c>
      <c r="B2" s="28" t="s">
        <v>7</v>
      </c>
      <c r="C2" s="46">
        <v>2</v>
      </c>
      <c r="D2" s="46" t="s">
        <v>3</v>
      </c>
      <c r="E2" s="29">
        <v>0</v>
      </c>
      <c r="F2" s="29">
        <f>C2*E2</f>
        <v>0</v>
      </c>
    </row>
    <row r="3" spans="1:6" x14ac:dyDescent="0.25">
      <c r="A3" s="19">
        <v>2</v>
      </c>
      <c r="B3" s="20" t="s">
        <v>8</v>
      </c>
      <c r="C3" s="46">
        <v>2</v>
      </c>
      <c r="D3" s="46" t="s">
        <v>3</v>
      </c>
      <c r="E3" s="29">
        <v>0</v>
      </c>
      <c r="F3" s="29">
        <f>C3*E3</f>
        <v>0</v>
      </c>
    </row>
    <row r="4" spans="1:6" ht="30" x14ac:dyDescent="0.25">
      <c r="A4" s="19">
        <v>3</v>
      </c>
      <c r="B4" s="20" t="s">
        <v>9</v>
      </c>
      <c r="C4" s="46">
        <v>1</v>
      </c>
      <c r="D4" s="46" t="s">
        <v>3</v>
      </c>
      <c r="E4" s="29">
        <v>0</v>
      </c>
      <c r="F4" s="29">
        <f>C4*E4</f>
        <v>0</v>
      </c>
    </row>
    <row r="5" spans="1:6" ht="150.75" customHeight="1" x14ac:dyDescent="0.25">
      <c r="A5" s="19">
        <v>4</v>
      </c>
      <c r="B5" s="28" t="s">
        <v>79</v>
      </c>
      <c r="C5" s="46">
        <v>8</v>
      </c>
      <c r="D5" s="46" t="s">
        <v>10</v>
      </c>
      <c r="E5" s="29">
        <v>0</v>
      </c>
      <c r="F5" s="29">
        <f>C5*E5</f>
        <v>0</v>
      </c>
    </row>
    <row r="6" spans="1:6" x14ac:dyDescent="0.25">
      <c r="A6" s="19">
        <v>5</v>
      </c>
      <c r="B6" s="20" t="s">
        <v>11</v>
      </c>
      <c r="C6" s="46">
        <v>16</v>
      </c>
      <c r="D6" s="46" t="s">
        <v>10</v>
      </c>
      <c r="E6" s="29">
        <v>0</v>
      </c>
      <c r="F6" s="29">
        <f>C6*E6</f>
        <v>0</v>
      </c>
    </row>
    <row r="7" spans="1:6" ht="91.5" customHeight="1" x14ac:dyDescent="0.25">
      <c r="A7" s="19">
        <v>6</v>
      </c>
      <c r="B7" s="28" t="s">
        <v>80</v>
      </c>
      <c r="C7" s="46">
        <v>8</v>
      </c>
      <c r="D7" s="46" t="s">
        <v>10</v>
      </c>
      <c r="E7" s="29">
        <v>0</v>
      </c>
      <c r="F7" s="29">
        <f>C7*E7</f>
        <v>0</v>
      </c>
    </row>
    <row r="8" spans="1:6" x14ac:dyDescent="0.25">
      <c r="A8" s="19">
        <v>7</v>
      </c>
      <c r="B8" s="20" t="s">
        <v>12</v>
      </c>
      <c r="C8" s="46">
        <v>16</v>
      </c>
      <c r="D8" s="46" t="s">
        <v>10</v>
      </c>
      <c r="E8" s="29">
        <v>0</v>
      </c>
      <c r="F8" s="29">
        <f>C8*E8</f>
        <v>0</v>
      </c>
    </row>
    <row r="9" spans="1:6" ht="47.25" customHeight="1" x14ac:dyDescent="0.25">
      <c r="A9" s="19">
        <v>8</v>
      </c>
      <c r="B9" s="28" t="s">
        <v>81</v>
      </c>
      <c r="C9" s="46">
        <v>7</v>
      </c>
      <c r="D9" s="46" t="s">
        <v>3</v>
      </c>
      <c r="E9" s="29">
        <v>0</v>
      </c>
      <c r="F9" s="29">
        <f>C9*E9</f>
        <v>0</v>
      </c>
    </row>
    <row r="10" spans="1:6" ht="30" x14ac:dyDescent="0.25">
      <c r="A10" s="19">
        <v>9</v>
      </c>
      <c r="B10" s="20" t="s">
        <v>13</v>
      </c>
      <c r="C10" s="46">
        <v>3</v>
      </c>
      <c r="D10" s="46" t="s">
        <v>3</v>
      </c>
      <c r="E10" s="29">
        <v>0</v>
      </c>
      <c r="F10" s="29">
        <f>C10*E10</f>
        <v>0</v>
      </c>
    </row>
    <row r="11" spans="1:6" x14ac:dyDescent="0.25">
      <c r="A11" s="19">
        <v>10</v>
      </c>
      <c r="B11" s="20" t="s">
        <v>14</v>
      </c>
      <c r="C11" s="46">
        <v>1</v>
      </c>
      <c r="D11" s="46" t="s">
        <v>5</v>
      </c>
      <c r="E11" s="29">
        <v>0</v>
      </c>
      <c r="F11" s="29">
        <f>C11*E11</f>
        <v>0</v>
      </c>
    </row>
    <row r="12" spans="1:6" ht="108.75" customHeight="1" x14ac:dyDescent="0.25">
      <c r="A12" s="19">
        <v>11</v>
      </c>
      <c r="B12" s="28" t="s">
        <v>82</v>
      </c>
      <c r="C12" s="46">
        <v>1</v>
      </c>
      <c r="D12" s="46" t="s">
        <v>3</v>
      </c>
      <c r="E12" s="29">
        <v>0</v>
      </c>
      <c r="F12" s="29">
        <f>C12*E12</f>
        <v>0</v>
      </c>
    </row>
    <row r="13" spans="1:6" ht="30" x14ac:dyDescent="0.25">
      <c r="A13" s="19">
        <v>12</v>
      </c>
      <c r="B13" s="20" t="s">
        <v>15</v>
      </c>
      <c r="C13" s="46">
        <v>1</v>
      </c>
      <c r="D13" s="46" t="s">
        <v>3</v>
      </c>
      <c r="E13" s="29">
        <v>0</v>
      </c>
      <c r="F13" s="29">
        <f>C13*E13</f>
        <v>0</v>
      </c>
    </row>
    <row r="14" spans="1:6" ht="45.75" customHeight="1" x14ac:dyDescent="0.25">
      <c r="A14" s="19">
        <v>13</v>
      </c>
      <c r="B14" s="28" t="s">
        <v>16</v>
      </c>
      <c r="C14" s="46">
        <v>3</v>
      </c>
      <c r="D14" s="46" t="s">
        <v>3</v>
      </c>
      <c r="E14" s="29">
        <v>0</v>
      </c>
      <c r="F14" s="29">
        <f>C14*E14</f>
        <v>0</v>
      </c>
    </row>
    <row r="15" spans="1:6" ht="60" x14ac:dyDescent="0.25">
      <c r="A15" s="19">
        <v>14</v>
      </c>
      <c r="B15" s="28" t="s">
        <v>17</v>
      </c>
      <c r="C15" s="46">
        <v>1</v>
      </c>
      <c r="D15" s="46" t="s">
        <v>3</v>
      </c>
      <c r="E15" s="29">
        <v>0</v>
      </c>
      <c r="F15" s="29">
        <f>C15*E15</f>
        <v>0</v>
      </c>
    </row>
    <row r="16" spans="1:6" ht="61.5" customHeight="1" x14ac:dyDescent="0.25">
      <c r="A16" s="19">
        <v>15</v>
      </c>
      <c r="B16" s="28" t="s">
        <v>18</v>
      </c>
      <c r="C16" s="46">
        <v>1</v>
      </c>
      <c r="D16" s="46" t="s">
        <v>3</v>
      </c>
      <c r="E16" s="29">
        <v>0</v>
      </c>
      <c r="F16" s="29">
        <f>C16*E16</f>
        <v>0</v>
      </c>
    </row>
    <row r="17" spans="1:6" ht="31.5" customHeight="1" x14ac:dyDescent="0.25">
      <c r="A17" s="19">
        <v>16</v>
      </c>
      <c r="B17" s="28" t="s">
        <v>19</v>
      </c>
      <c r="C17" s="46">
        <v>1</v>
      </c>
      <c r="D17" s="46" t="s">
        <v>5</v>
      </c>
      <c r="E17" s="29">
        <v>0</v>
      </c>
      <c r="F17" s="29">
        <f>C17*E17</f>
        <v>0</v>
      </c>
    </row>
    <row r="18" spans="1:6" x14ac:dyDescent="0.25">
      <c r="A18" s="19">
        <v>17</v>
      </c>
      <c r="B18" s="20" t="s">
        <v>20</v>
      </c>
      <c r="C18" s="46">
        <v>1</v>
      </c>
      <c r="D18" s="46" t="s">
        <v>5</v>
      </c>
      <c r="E18" s="29">
        <v>0</v>
      </c>
      <c r="F18" s="29">
        <f>C18*E18</f>
        <v>0</v>
      </c>
    </row>
    <row r="19" spans="1:6" ht="45" x14ac:dyDescent="0.25">
      <c r="A19" s="19">
        <v>18</v>
      </c>
      <c r="B19" s="20" t="s">
        <v>21</v>
      </c>
      <c r="C19" s="46">
        <v>1</v>
      </c>
      <c r="D19" s="46" t="s">
        <v>5</v>
      </c>
      <c r="E19" s="29">
        <v>0</v>
      </c>
      <c r="F19" s="29">
        <f>C19*E19</f>
        <v>0</v>
      </c>
    </row>
    <row r="20" spans="1:6" x14ac:dyDescent="0.25">
      <c r="A20" s="19">
        <v>19</v>
      </c>
      <c r="B20" s="20" t="s">
        <v>22</v>
      </c>
      <c r="C20" s="46">
        <v>1</v>
      </c>
      <c r="D20" s="46" t="s">
        <v>5</v>
      </c>
      <c r="E20" s="29">
        <v>0</v>
      </c>
      <c r="F20" s="29">
        <f>C20*E20</f>
        <v>0</v>
      </c>
    </row>
    <row r="21" spans="1:6" x14ac:dyDescent="0.25">
      <c r="A21" s="19"/>
      <c r="B21" s="21" t="s">
        <v>39</v>
      </c>
      <c r="C21" s="47"/>
      <c r="D21" s="47"/>
      <c r="E21" s="30"/>
      <c r="F21" s="31">
        <f>SUM(F2:F20)</f>
        <v>0</v>
      </c>
    </row>
  </sheetData>
  <pageMargins left="0.7" right="0.7"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H13" sqref="H13"/>
    </sheetView>
  </sheetViews>
  <sheetFormatPr defaultRowHeight="15" x14ac:dyDescent="0.25"/>
  <cols>
    <col min="1" max="1" width="4.140625" bestFit="1" customWidth="1"/>
    <col min="2" max="2" width="42.140625" style="1" customWidth="1"/>
    <col min="3" max="3" width="10.28515625" customWidth="1"/>
    <col min="4" max="4" width="11.5703125" customWidth="1"/>
    <col min="5" max="5" width="11.28515625" style="18" customWidth="1"/>
    <col min="6" max="6" width="11.85546875" customWidth="1"/>
  </cols>
  <sheetData>
    <row r="1" spans="1:6" ht="51" customHeight="1" x14ac:dyDescent="0.25">
      <c r="A1" s="32" t="s">
        <v>0</v>
      </c>
      <c r="B1" s="32" t="s">
        <v>1</v>
      </c>
      <c r="C1" s="32" t="s">
        <v>72</v>
      </c>
      <c r="D1" s="33" t="s">
        <v>73</v>
      </c>
      <c r="E1" s="34" t="s">
        <v>74</v>
      </c>
      <c r="F1" s="35" t="s">
        <v>75</v>
      </c>
    </row>
    <row r="2" spans="1:6" ht="30" x14ac:dyDescent="0.25">
      <c r="A2" s="20">
        <v>1</v>
      </c>
      <c r="B2" s="20" t="s">
        <v>2</v>
      </c>
      <c r="C2" s="46">
        <v>39</v>
      </c>
      <c r="D2" s="46" t="s">
        <v>3</v>
      </c>
      <c r="E2" s="29">
        <v>0</v>
      </c>
      <c r="F2" s="29">
        <f>C2*E2</f>
        <v>0</v>
      </c>
    </row>
    <row r="3" spans="1:6" x14ac:dyDescent="0.25">
      <c r="A3" s="20">
        <v>2</v>
      </c>
      <c r="B3" s="20" t="s">
        <v>4</v>
      </c>
      <c r="C3" s="46">
        <v>39</v>
      </c>
      <c r="D3" s="46" t="s">
        <v>5</v>
      </c>
      <c r="E3" s="29">
        <v>0</v>
      </c>
      <c r="F3" s="29">
        <f>C3*E3</f>
        <v>0</v>
      </c>
    </row>
    <row r="4" spans="1:6" ht="90" x14ac:dyDescent="0.25">
      <c r="A4" s="20">
        <v>3</v>
      </c>
      <c r="B4" s="20" t="s">
        <v>62</v>
      </c>
      <c r="C4" s="46">
        <v>6</v>
      </c>
      <c r="D4" s="48" t="s">
        <v>3</v>
      </c>
      <c r="E4" s="29">
        <v>0</v>
      </c>
      <c r="F4" s="29">
        <f>C4*E4</f>
        <v>0</v>
      </c>
    </row>
    <row r="5" spans="1:6" ht="30" x14ac:dyDescent="0.25">
      <c r="A5" s="20">
        <v>4</v>
      </c>
      <c r="B5" s="20" t="s">
        <v>63</v>
      </c>
      <c r="C5" s="46">
        <v>9</v>
      </c>
      <c r="D5" s="48" t="s">
        <v>3</v>
      </c>
      <c r="E5" s="29">
        <v>0</v>
      </c>
      <c r="F5" s="29">
        <f>C5*E5</f>
        <v>0</v>
      </c>
    </row>
    <row r="6" spans="1:6" x14ac:dyDescent="0.25">
      <c r="A6" s="20">
        <v>5</v>
      </c>
      <c r="B6" s="20" t="s">
        <v>64</v>
      </c>
      <c r="C6" s="46">
        <v>1</v>
      </c>
      <c r="D6" s="48" t="s">
        <v>3</v>
      </c>
      <c r="E6" s="29">
        <v>0</v>
      </c>
      <c r="F6" s="29">
        <f>C6*E6</f>
        <v>0</v>
      </c>
    </row>
    <row r="7" spans="1:6" x14ac:dyDescent="0.25">
      <c r="A7" s="20">
        <v>6</v>
      </c>
      <c r="B7" s="20" t="s">
        <v>65</v>
      </c>
      <c r="C7" s="46">
        <v>1</v>
      </c>
      <c r="D7" s="48" t="s">
        <v>3</v>
      </c>
      <c r="E7" s="29">
        <v>0</v>
      </c>
      <c r="F7" s="29">
        <f>C7*E7</f>
        <v>0</v>
      </c>
    </row>
    <row r="8" spans="1:6" x14ac:dyDescent="0.25">
      <c r="A8" s="20">
        <v>7</v>
      </c>
      <c r="B8" s="20" t="s">
        <v>66</v>
      </c>
      <c r="C8" s="46">
        <v>2</v>
      </c>
      <c r="D8" s="48" t="s">
        <v>3</v>
      </c>
      <c r="E8" s="29">
        <v>0</v>
      </c>
      <c r="F8" s="29">
        <f>C8*E8</f>
        <v>0</v>
      </c>
    </row>
    <row r="9" spans="1:6" ht="30" x14ac:dyDescent="0.25">
      <c r="A9" s="20">
        <v>8</v>
      </c>
      <c r="B9" s="20" t="s">
        <v>67</v>
      </c>
      <c r="C9" s="46">
        <v>1</v>
      </c>
      <c r="D9" s="48" t="s">
        <v>3</v>
      </c>
      <c r="E9" s="29">
        <v>0</v>
      </c>
      <c r="F9" s="29">
        <f>C9*E9</f>
        <v>0</v>
      </c>
    </row>
    <row r="10" spans="1:6" ht="30" x14ac:dyDescent="0.25">
      <c r="A10" s="20">
        <v>9</v>
      </c>
      <c r="B10" s="20" t="s">
        <v>68</v>
      </c>
      <c r="C10" s="46">
        <v>1</v>
      </c>
      <c r="D10" s="48" t="s">
        <v>3</v>
      </c>
      <c r="E10" s="29">
        <v>0</v>
      </c>
      <c r="F10" s="29">
        <f>C10*E10</f>
        <v>0</v>
      </c>
    </row>
    <row r="11" spans="1:6" x14ac:dyDescent="0.25">
      <c r="A11" s="20">
        <v>10</v>
      </c>
      <c r="B11" s="20" t="s">
        <v>69</v>
      </c>
      <c r="C11" s="46">
        <v>15</v>
      </c>
      <c r="D11" s="48" t="s">
        <v>3</v>
      </c>
      <c r="E11" s="29">
        <v>0</v>
      </c>
      <c r="F11" s="29">
        <f>C11*E11</f>
        <v>0</v>
      </c>
    </row>
    <row r="12" spans="1:6" ht="30" x14ac:dyDescent="0.25">
      <c r="A12" s="20">
        <v>11</v>
      </c>
      <c r="B12" s="20" t="s">
        <v>70</v>
      </c>
      <c r="C12" s="46">
        <v>1</v>
      </c>
      <c r="D12" s="48" t="s">
        <v>3</v>
      </c>
      <c r="E12" s="29">
        <v>0</v>
      </c>
      <c r="F12" s="29">
        <f>C12*E12</f>
        <v>0</v>
      </c>
    </row>
    <row r="13" spans="1:6" ht="30" x14ac:dyDescent="0.25">
      <c r="A13" s="20">
        <v>12</v>
      </c>
      <c r="B13" s="20" t="s">
        <v>70</v>
      </c>
      <c r="C13" s="46">
        <v>1</v>
      </c>
      <c r="D13" s="48" t="s">
        <v>3</v>
      </c>
      <c r="E13" s="29">
        <v>0</v>
      </c>
      <c r="F13" s="29">
        <f>C13*E13</f>
        <v>0</v>
      </c>
    </row>
    <row r="14" spans="1:6" ht="30" x14ac:dyDescent="0.25">
      <c r="A14" s="20">
        <v>13</v>
      </c>
      <c r="B14" s="20" t="s">
        <v>71</v>
      </c>
      <c r="C14" s="46">
        <v>1</v>
      </c>
      <c r="D14" s="48" t="s">
        <v>3</v>
      </c>
      <c r="E14" s="29">
        <v>0</v>
      </c>
      <c r="F14" s="29">
        <f>C14*E14</f>
        <v>0</v>
      </c>
    </row>
    <row r="15" spans="1:6" x14ac:dyDescent="0.25">
      <c r="A15" s="20"/>
      <c r="B15" s="21" t="s">
        <v>39</v>
      </c>
      <c r="C15" s="22"/>
      <c r="D15" s="22"/>
      <c r="E15" s="30"/>
      <c r="F15" s="30">
        <f>SUM(F2:F14)</f>
        <v>0</v>
      </c>
    </row>
    <row r="16" spans="1:6" x14ac:dyDescent="0.25">
      <c r="C16" s="1"/>
      <c r="D16" s="1"/>
      <c r="E16" s="1"/>
      <c r="F16" s="1"/>
    </row>
  </sheetData>
  <pageMargins left="0.7" right="0.7" top="0.75" bottom="0.75" header="0.3" footer="0.3"/>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B10" sqref="B10"/>
    </sheetView>
  </sheetViews>
  <sheetFormatPr defaultRowHeight="15" x14ac:dyDescent="0.25"/>
  <cols>
    <col min="1" max="1" width="4.28515625" style="18" customWidth="1"/>
    <col min="2" max="2" width="85.5703125" style="18" customWidth="1"/>
    <col min="3" max="3" width="11.28515625" style="18" customWidth="1"/>
    <col min="4" max="4" width="12" style="18" customWidth="1"/>
    <col min="5" max="5" width="12.28515625" style="18" customWidth="1"/>
    <col min="6" max="6" width="14.140625" style="18" customWidth="1"/>
    <col min="7" max="16384" width="9.140625" style="18"/>
  </cols>
  <sheetData>
    <row r="1" spans="1:6" ht="30" x14ac:dyDescent="0.25">
      <c r="A1" s="32" t="s">
        <v>0</v>
      </c>
      <c r="B1" s="32" t="s">
        <v>1</v>
      </c>
      <c r="C1" s="32" t="s">
        <v>72</v>
      </c>
      <c r="D1" s="33" t="s">
        <v>73</v>
      </c>
      <c r="E1" s="34" t="s">
        <v>74</v>
      </c>
      <c r="F1" s="35" t="s">
        <v>75</v>
      </c>
    </row>
    <row r="2" spans="1:6" ht="60" x14ac:dyDescent="0.25">
      <c r="A2" s="24">
        <v>1</v>
      </c>
      <c r="B2" s="36" t="s">
        <v>47</v>
      </c>
      <c r="C2" s="49">
        <v>683.41</v>
      </c>
      <c r="D2" s="49" t="s">
        <v>48</v>
      </c>
      <c r="E2" s="43">
        <v>0</v>
      </c>
      <c r="F2" s="43">
        <f>C2*E2</f>
        <v>0</v>
      </c>
    </row>
    <row r="3" spans="1:6" ht="45" x14ac:dyDescent="0.25">
      <c r="A3" s="24">
        <v>2</v>
      </c>
      <c r="B3" s="37" t="s">
        <v>49</v>
      </c>
      <c r="C3" s="50">
        <v>654.84</v>
      </c>
      <c r="D3" s="50" t="s">
        <v>48</v>
      </c>
      <c r="E3" s="43">
        <v>0</v>
      </c>
      <c r="F3" s="43">
        <f t="shared" ref="F3:F13" si="0">C3*E3</f>
        <v>0</v>
      </c>
    </row>
    <row r="4" spans="1:6" ht="45" x14ac:dyDescent="0.25">
      <c r="A4" s="24">
        <v>3</v>
      </c>
      <c r="B4" s="37" t="s">
        <v>50</v>
      </c>
      <c r="C4" s="50">
        <v>28.57</v>
      </c>
      <c r="D4" s="50" t="s">
        <v>48</v>
      </c>
      <c r="E4" s="43">
        <v>0</v>
      </c>
      <c r="F4" s="43">
        <f t="shared" si="0"/>
        <v>0</v>
      </c>
    </row>
    <row r="5" spans="1:6" ht="45" x14ac:dyDescent="0.25">
      <c r="A5" s="24">
        <v>4</v>
      </c>
      <c r="B5" s="37" t="s">
        <v>51</v>
      </c>
      <c r="C5" s="50">
        <v>4100.46</v>
      </c>
      <c r="D5" s="50" t="s">
        <v>3</v>
      </c>
      <c r="E5" s="43">
        <v>0</v>
      </c>
      <c r="F5" s="43">
        <f t="shared" si="0"/>
        <v>0</v>
      </c>
    </row>
    <row r="6" spans="1:6" ht="15.75" customHeight="1" x14ac:dyDescent="0.25">
      <c r="A6" s="24">
        <v>5</v>
      </c>
      <c r="B6" s="36" t="s">
        <v>52</v>
      </c>
      <c r="C6" s="49">
        <v>410.19</v>
      </c>
      <c r="D6" s="49" t="s">
        <v>53</v>
      </c>
      <c r="E6" s="43">
        <v>0</v>
      </c>
      <c r="F6" s="43">
        <f t="shared" si="0"/>
        <v>0</v>
      </c>
    </row>
    <row r="7" spans="1:6" ht="30" x14ac:dyDescent="0.25">
      <c r="A7" s="24">
        <v>6</v>
      </c>
      <c r="B7" s="36" t="s">
        <v>54</v>
      </c>
      <c r="C7" s="49">
        <v>81.62</v>
      </c>
      <c r="D7" s="49" t="s">
        <v>53</v>
      </c>
      <c r="E7" s="43">
        <v>0</v>
      </c>
      <c r="F7" s="43">
        <f t="shared" si="0"/>
        <v>0</v>
      </c>
    </row>
    <row r="8" spans="1:6" ht="45" x14ac:dyDescent="0.25">
      <c r="A8" s="24">
        <v>7</v>
      </c>
      <c r="B8" s="37" t="s">
        <v>55</v>
      </c>
      <c r="C8" s="50">
        <v>654.84</v>
      </c>
      <c r="D8" s="50" t="s">
        <v>48</v>
      </c>
      <c r="E8" s="43">
        <v>0</v>
      </c>
      <c r="F8" s="43">
        <f t="shared" si="0"/>
        <v>0</v>
      </c>
    </row>
    <row r="9" spans="1:6" ht="30" x14ac:dyDescent="0.25">
      <c r="A9" s="24">
        <v>8</v>
      </c>
      <c r="B9" s="38" t="s">
        <v>56</v>
      </c>
      <c r="C9" s="51">
        <v>28.57</v>
      </c>
      <c r="D9" s="51" t="s">
        <v>48</v>
      </c>
      <c r="E9" s="43">
        <v>0</v>
      </c>
      <c r="F9" s="43">
        <f t="shared" si="0"/>
        <v>0</v>
      </c>
    </row>
    <row r="10" spans="1:6" ht="30" x14ac:dyDescent="0.25">
      <c r="A10" s="24">
        <v>9</v>
      </c>
      <c r="B10" s="39" t="s">
        <v>57</v>
      </c>
      <c r="C10" s="52">
        <v>353.7</v>
      </c>
      <c r="D10" s="52" t="s">
        <v>53</v>
      </c>
      <c r="E10" s="44">
        <v>0</v>
      </c>
      <c r="F10" s="43">
        <f t="shared" si="0"/>
        <v>0</v>
      </c>
    </row>
    <row r="11" spans="1:6" ht="45" x14ac:dyDescent="0.25">
      <c r="A11" s="24">
        <v>10</v>
      </c>
      <c r="B11" s="40" t="s">
        <v>58</v>
      </c>
      <c r="C11" s="53">
        <v>491.93</v>
      </c>
      <c r="D11" s="53" t="s">
        <v>48</v>
      </c>
      <c r="E11" s="45">
        <v>0</v>
      </c>
      <c r="F11" s="43">
        <f t="shared" si="0"/>
        <v>0</v>
      </c>
    </row>
    <row r="12" spans="1:6" x14ac:dyDescent="0.25">
      <c r="A12" s="24">
        <v>11</v>
      </c>
      <c r="B12" s="41" t="s">
        <v>59</v>
      </c>
      <c r="C12" s="54">
        <v>491.93</v>
      </c>
      <c r="D12" s="54" t="s">
        <v>48</v>
      </c>
      <c r="E12" s="45">
        <v>0</v>
      </c>
      <c r="F12" s="43">
        <f t="shared" si="0"/>
        <v>0</v>
      </c>
    </row>
    <row r="13" spans="1:6" ht="17.25" customHeight="1" x14ac:dyDescent="0.25">
      <c r="A13" s="24">
        <v>12</v>
      </c>
      <c r="B13" s="42" t="s">
        <v>60</v>
      </c>
      <c r="C13" s="51">
        <v>7.5</v>
      </c>
      <c r="D13" s="51" t="s">
        <v>61</v>
      </c>
      <c r="E13" s="43">
        <v>0</v>
      </c>
      <c r="F13" s="43">
        <f t="shared" si="0"/>
        <v>0</v>
      </c>
    </row>
    <row r="14" spans="1:6" x14ac:dyDescent="0.25">
      <c r="A14" s="20"/>
      <c r="B14" s="21" t="s">
        <v>39</v>
      </c>
      <c r="C14" s="22"/>
      <c r="D14" s="22"/>
      <c r="E14" s="23"/>
      <c r="F14" s="23">
        <f>SUM(F2:F13)</f>
        <v>0</v>
      </c>
    </row>
  </sheetData>
  <pageMargins left="0.7" right="0.7" top="0.75" bottom="0.75" header="0.3" footer="0.3"/>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5</vt:i4>
      </vt:variant>
    </vt:vector>
  </HeadingPairs>
  <TitlesOfParts>
    <vt:vector size="5" baseType="lpstr">
      <vt:lpstr>Összesítő</vt:lpstr>
      <vt:lpstr>Napkollektoros rendszer</vt:lpstr>
      <vt:lpstr>Víz szerelés</vt:lpstr>
      <vt:lpstr>Ablakok cseréje</vt:lpstr>
      <vt:lpstr>Külső hőszigetelés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Szabolcs</dc:creator>
  <cp:lastModifiedBy>.</cp:lastModifiedBy>
  <cp:lastPrinted>2013-09-12T08:54:20Z</cp:lastPrinted>
  <dcterms:created xsi:type="dcterms:W3CDTF">2013-01-29T14:20:55Z</dcterms:created>
  <dcterms:modified xsi:type="dcterms:W3CDTF">2014-06-25T12:55:24Z</dcterms:modified>
</cp:coreProperties>
</file>