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Bács-Kiskun megye\02_Top-3.2.1-15\015_Tiszaalpár_Gábor_1_G\06_Közbesz\01_Iskola\01_Árazatlan ktsgvetés\"/>
    </mc:Choice>
  </mc:AlternateContent>
  <bookViews>
    <workbookView xWindow="14400" yWindow="-15" windowWidth="14445" windowHeight="11760" tabRatio="884"/>
  </bookViews>
  <sheets>
    <sheet name="Főösszesítő" sheetId="1" r:id="rId1"/>
    <sheet name="Külső hőszigetelés" sheetId="2" r:id="rId2"/>
    <sheet name="Akadálymentesítés" sheetId="17" r:id="rId3"/>
    <sheet name="Tervek" sheetId="13" state="hidden" r:id="rId4"/>
    <sheet name="Nyílászáró csere " sheetId="24" r:id="rId5"/>
    <sheet name="Napelem" sheetId="6" r:id="rId6"/>
  </sheets>
  <externalReferences>
    <externalReference r:id="rId7"/>
    <externalReference r:id="rId8"/>
  </externalReferences>
  <definedNames>
    <definedName name="_xlnm.Print_Area" localSheetId="2">Akadálymentesítés!#REF!</definedName>
    <definedName name="_xlnm.Print_Area" localSheetId="0">Főösszesítő!#REF!</definedName>
    <definedName name="_xlnm.Print_Area" localSheetId="1">'Külső hőszigetelés'!#REF!</definedName>
    <definedName name="_xlnm.Print_Area" localSheetId="5">Napelem!#REF!</definedName>
    <definedName name="_xlnm.Print_Area" localSheetId="4">'Nyílászáró csere '!#REF!</definedName>
    <definedName name="_xlnm.Print_Area" localSheetId="3">Tervek!$A$1:$J$10</definedName>
  </definedNames>
  <calcPr calcId="171027"/>
</workbook>
</file>

<file path=xl/calcChain.xml><?xml version="1.0" encoding="utf-8"?>
<calcChain xmlns="http://schemas.openxmlformats.org/spreadsheetml/2006/main">
  <c r="H15" i="17" l="1"/>
  <c r="G15" i="17"/>
  <c r="H14" i="17"/>
  <c r="G14" i="17"/>
  <c r="H13" i="17"/>
  <c r="G13" i="17"/>
  <c r="H12" i="17"/>
  <c r="G12" i="17"/>
  <c r="H11" i="17"/>
  <c r="G11" i="17"/>
  <c r="D15" i="1" l="1"/>
  <c r="C15" i="1"/>
  <c r="C14" i="1"/>
  <c r="D10" i="1"/>
  <c r="C10" i="1"/>
  <c r="D9" i="1"/>
  <c r="C9" i="1"/>
  <c r="D8" i="1"/>
  <c r="C8" i="1"/>
  <c r="D7" i="1"/>
  <c r="C7" i="1"/>
  <c r="D6" i="1"/>
  <c r="C6" i="1"/>
  <c r="D5" i="1"/>
  <c r="C5" i="1"/>
  <c r="H9" i="6"/>
  <c r="G9" i="6"/>
  <c r="H8" i="6"/>
  <c r="G8" i="6"/>
  <c r="H7" i="6"/>
  <c r="G7" i="6"/>
  <c r="H6" i="6"/>
  <c r="G6" i="6"/>
  <c r="H5" i="6"/>
  <c r="G5" i="6"/>
  <c r="I4" i="6" s="1"/>
  <c r="I10" i="6" s="1"/>
  <c r="J4" i="6"/>
  <c r="J10" i="6" s="1"/>
  <c r="A1" i="6"/>
  <c r="A7" i="17"/>
  <c r="A1" i="24"/>
  <c r="H40" i="24"/>
  <c r="G40" i="24"/>
  <c r="H39" i="24"/>
  <c r="G39" i="24"/>
  <c r="H38" i="24"/>
  <c r="G38" i="24"/>
  <c r="H37" i="24"/>
  <c r="G37" i="24"/>
  <c r="H36" i="24"/>
  <c r="J35" i="24" s="1"/>
  <c r="D13" i="1" s="1"/>
  <c r="G36" i="24"/>
  <c r="I35" i="24" s="1"/>
  <c r="C13" i="1" s="1"/>
  <c r="H34" i="24"/>
  <c r="G34" i="24"/>
  <c r="I33" i="24" s="1"/>
  <c r="C12" i="1" s="1"/>
  <c r="J33" i="24"/>
  <c r="D12" i="1" s="1"/>
  <c r="H32" i="24"/>
  <c r="G32" i="24"/>
  <c r="H31" i="24"/>
  <c r="G31" i="24"/>
  <c r="H30" i="24"/>
  <c r="G30" i="24"/>
  <c r="H29" i="24"/>
  <c r="G29" i="24"/>
  <c r="H28" i="24"/>
  <c r="G28" i="24"/>
  <c r="H27" i="24"/>
  <c r="G27" i="24"/>
  <c r="H26" i="24"/>
  <c r="G26" i="24"/>
  <c r="H25" i="24"/>
  <c r="G25" i="24"/>
  <c r="H24" i="24"/>
  <c r="G24" i="24"/>
  <c r="H23" i="24"/>
  <c r="G23" i="24"/>
  <c r="H22" i="24"/>
  <c r="G22" i="24"/>
  <c r="H21" i="24"/>
  <c r="G21" i="24"/>
  <c r="H20" i="24"/>
  <c r="G20" i="24"/>
  <c r="H19" i="24"/>
  <c r="G19" i="24"/>
  <c r="H18" i="24"/>
  <c r="G18" i="24"/>
  <c r="H17" i="24"/>
  <c r="G17" i="24"/>
  <c r="H16" i="24"/>
  <c r="G16" i="24"/>
  <c r="H15" i="24"/>
  <c r="G15" i="24"/>
  <c r="H14" i="24"/>
  <c r="G14" i="24"/>
  <c r="H13" i="24"/>
  <c r="G13" i="24"/>
  <c r="H12" i="24"/>
  <c r="G12" i="24"/>
  <c r="H11" i="24"/>
  <c r="G11" i="24"/>
  <c r="H10" i="24"/>
  <c r="G10" i="24"/>
  <c r="H9" i="24"/>
  <c r="G9" i="24"/>
  <c r="H8" i="24"/>
  <c r="G8" i="24"/>
  <c r="H7" i="24"/>
  <c r="G7" i="24"/>
  <c r="H6" i="24"/>
  <c r="G6" i="24"/>
  <c r="H5" i="24"/>
  <c r="G5" i="24"/>
  <c r="J4" i="24"/>
  <c r="J10" i="17"/>
  <c r="J16" i="17" s="1"/>
  <c r="I10" i="17"/>
  <c r="I16" i="17" s="1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J26" i="2"/>
  <c r="I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J17" i="2" s="1"/>
  <c r="G18" i="2"/>
  <c r="I17" i="2" s="1"/>
  <c r="H16" i="2"/>
  <c r="G16" i="2"/>
  <c r="H15" i="2"/>
  <c r="G15" i="2"/>
  <c r="H14" i="2"/>
  <c r="J12" i="2" s="1"/>
  <c r="G14" i="2"/>
  <c r="H13" i="2"/>
  <c r="G13" i="2"/>
  <c r="I12" i="2"/>
  <c r="H11" i="2"/>
  <c r="G11" i="2"/>
  <c r="J10" i="2"/>
  <c r="I10" i="2"/>
  <c r="H9" i="2"/>
  <c r="G9" i="2"/>
  <c r="J8" i="2"/>
  <c r="I8" i="2"/>
  <c r="H7" i="2"/>
  <c r="G7" i="2"/>
  <c r="H6" i="2"/>
  <c r="G6" i="2"/>
  <c r="H5" i="2"/>
  <c r="G5" i="2"/>
  <c r="J4" i="2"/>
  <c r="J38" i="2" s="1"/>
  <c r="I4" i="2"/>
  <c r="A1" i="2"/>
  <c r="D14" i="1" l="1"/>
  <c r="I17" i="17"/>
  <c r="I18" i="17" s="1"/>
  <c r="I19" i="17" s="1"/>
  <c r="J41" i="24"/>
  <c r="I4" i="24"/>
  <c r="I41" i="24" s="1"/>
  <c r="I42" i="24" s="1"/>
  <c r="I43" i="24" s="1"/>
  <c r="I44" i="24" s="1"/>
  <c r="C11" i="1"/>
  <c r="D11" i="1"/>
  <c r="I11" i="6"/>
  <c r="I38" i="2"/>
  <c r="I39" i="2" s="1"/>
  <c r="I12" i="6" l="1"/>
  <c r="I13" i="6" s="1"/>
  <c r="I40" i="2"/>
  <c r="I41" i="2" s="1"/>
  <c r="D16" i="1"/>
  <c r="C16" i="1"/>
  <c r="C17" i="1" l="1"/>
  <c r="C18" i="1" s="1"/>
  <c r="C19" i="1" s="1"/>
  <c r="N6" i="13"/>
  <c r="N5" i="13"/>
  <c r="N3" i="13"/>
  <c r="N2" i="13"/>
  <c r="N1" i="13"/>
  <c r="M3" i="13"/>
  <c r="L3" i="13" l="1"/>
  <c r="E6" i="13" s="1"/>
  <c r="G6" i="13" s="1"/>
  <c r="H6" i="13"/>
  <c r="H5" i="13"/>
  <c r="E5" i="13" l="1"/>
  <c r="G5" i="13" s="1"/>
  <c r="I4" i="13" s="1"/>
  <c r="J4" i="13"/>
  <c r="J7" i="13" s="1"/>
  <c r="N4" i="13" l="1"/>
  <c r="I7" i="13"/>
  <c r="N7" i="13" l="1"/>
  <c r="I8" i="13"/>
  <c r="I9" i="13" l="1"/>
  <c r="N9" i="13" s="1"/>
  <c r="N8" i="13"/>
  <c r="I10" i="13" l="1"/>
  <c r="N10" i="13" s="1"/>
</calcChain>
</file>

<file path=xl/sharedStrings.xml><?xml version="1.0" encoding="utf-8"?>
<sst xmlns="http://schemas.openxmlformats.org/spreadsheetml/2006/main" count="328" uniqueCount="158">
  <si>
    <t>Összesen (nettó)</t>
  </si>
  <si>
    <t>27% Áfa</t>
  </si>
  <si>
    <t>Mindösszesen (bruttó)</t>
  </si>
  <si>
    <t>T.</t>
  </si>
  <si>
    <t>Megnevezés</t>
  </si>
  <si>
    <t>Menny</t>
  </si>
  <si>
    <t>Me</t>
  </si>
  <si>
    <t>Anyag</t>
  </si>
  <si>
    <t>Díj</t>
  </si>
  <si>
    <t>Össz anyag</t>
  </si>
  <si>
    <t>Össz díj</t>
  </si>
  <si>
    <t>ANYAG Ö.</t>
  </si>
  <si>
    <t>DÍJ ÖSSZES</t>
  </si>
  <si>
    <t>1.</t>
  </si>
  <si>
    <t>2.</t>
  </si>
  <si>
    <t>klt</t>
  </si>
  <si>
    <t>Tervezési költségek</t>
  </si>
  <si>
    <t>TERVEK</t>
  </si>
  <si>
    <t>Kazánház fűtésének kiviteli terve.</t>
  </si>
  <si>
    <t>Kazánház gázellátásának terve a gázszolgáltató által jóváhagyatva.</t>
  </si>
  <si>
    <t>Hercegszántó
Polgármesteri Hivatal (Dózsa Gy. u. 8.)</t>
  </si>
  <si>
    <t>szorzó</t>
  </si>
  <si>
    <t>EREDETI ANYAG</t>
  </si>
  <si>
    <t>EREDETI DÍJ</t>
  </si>
  <si>
    <t>Árpád Fejedelem Általános Iskola
6066 Tiszaalpár, Alkotmány utca 14.</t>
  </si>
  <si>
    <t>FŐÖSSZESÍTŐ</t>
  </si>
  <si>
    <t>Szakág</t>
  </si>
  <si>
    <t>Munkanem megnevezése</t>
  </si>
  <si>
    <t>Anyag összege</t>
  </si>
  <si>
    <t>Díj összege</t>
  </si>
  <si>
    <t>ÉPÍTÉSZET</t>
  </si>
  <si>
    <t>KÜLSŐ HŐSZIGETELÉS
ISKOLA</t>
  </si>
  <si>
    <t>NYÍLÁSZÁRÓ CSERE
ISKOLA</t>
  </si>
  <si>
    <t>AKADÁLYMENTESÍTÉS</t>
  </si>
  <si>
    <t>NAPELEM</t>
  </si>
  <si>
    <t>Külső oldali hőszigetelés</t>
  </si>
  <si>
    <t>HOMLOKZATI HŐSZIGETELÉS</t>
  </si>
  <si>
    <t>Homlokzati hőszigetelő rendszer 160 mm EPS lemezből tagolatlan falazaton (ragasztó, dübel, üvegszövetháló, alapozó, vékonyvakolat I.színkategória, kiegészítők)</t>
  </si>
  <si>
    <t>m2</t>
  </si>
  <si>
    <t>Lábazati hőszigetelő rendszer 160 mm XPS lemezből tagolatlan falazaton (ragasztó, dübel, üvegszövetháló, alapozó, vékonyvakolat I. színkategória, kiegészítők)</t>
  </si>
  <si>
    <t>3.</t>
  </si>
  <si>
    <t>Káva készítés 40 mm EPS lemezből  (ragasztó, üvegszövetháló, alapozó, vékonyvakolat I. színkategória, kiegészítők)</t>
  </si>
  <si>
    <t>ÁLLVÁNYZAT</t>
  </si>
  <si>
    <t>Homlokzati csőállványok állítása  szintenkénti pallóterítéssel, korláttal lábdeszkával, (kétpallós) 0,60 m padlószélességgel, 2,00 kN/m, 12m magasságig</t>
  </si>
  <si>
    <t>FÖDÉMSZIGETELÉS</t>
  </si>
  <si>
    <t>zárófödém utólagos szigetelése 2x100 mm üveggyapot terítéssel</t>
  </si>
  <si>
    <t>FÖDÉMSZIGETELÉS JÁRULÉKOS KÖLTSÉGE</t>
  </si>
  <si>
    <t>padlástér előkészítése, tisztítása (lomtalanítás nélkül!)</t>
  </si>
  <si>
    <t>pallóváz építése 10x5 impregnált fenyő pallókból két rétegben, merőleges rendszerben, 60cm rácstávolsággal szegezve</t>
  </si>
  <si>
    <t>Padlásjárda zárlécvázzal, 60 cm szélességig</t>
  </si>
  <si>
    <t>4.</t>
  </si>
  <si>
    <t>1 réteg párafékező fólia terítése szigetelés alá</t>
  </si>
  <si>
    <t>LAPOSTETŐ HŐSZIGETELÉSE</t>
  </si>
  <si>
    <t>Lapostetőre 2x10 cm, EPS 100 lépésálló expandált polisztirolhab hőszigetelő lemez beépítése mechanikus rögzítéssel (rögzítés külön tételben)</t>
  </si>
  <si>
    <t>Szigetelendő felület kellősítése, előkészítése, perforálása</t>
  </si>
  <si>
    <t>Hőszigetelés mechanikus rögzítése EJOT TID-T 255 rögzítőszettel (2db/m2)</t>
  </si>
  <si>
    <t>1 rtg. PLASTOBIT PV 4MM T APP modifikált bitumenes lemez fektetése mechanikus rögzítéssel ( rögzítés külön tételben )</t>
  </si>
  <si>
    <t>5.</t>
  </si>
  <si>
    <t>1 rtg. PLASTOBIT PV 4,5 TOP APP modifikált bitumenes lemez fektetése teljes felületen lángolvasztással</t>
  </si>
  <si>
    <t>6.</t>
  </si>
  <si>
    <t>Horganyzott egyvízorros szegély elhelyezése</t>
  </si>
  <si>
    <t>fm</t>
  </si>
  <si>
    <t>7.</t>
  </si>
  <si>
    <t>Vízszigetelés mechanikus rögzítése EJOT TID-T 255 rögzítőszettel (4db/m2)</t>
  </si>
  <si>
    <t>8.</t>
  </si>
  <si>
    <t>Páraszellőzők beépítése (CURVER) és gallérozása bitumenes szigetelő rendszerrel</t>
  </si>
  <si>
    <t>db</t>
  </si>
  <si>
    <t>EGYÉB, NEM BESOROLHATÓ</t>
  </si>
  <si>
    <t>Ereszlefolyó bontása</t>
  </si>
  <si>
    <t xml:space="preserve">Ereszlefolyó visszaszerelése </t>
  </si>
  <si>
    <t>Homlokzatra felszerelt elemek (táblák, lámpatestek, zászlótartó...stb) leszerelése, hőszigetelt, vakolt felületre újra elhelyezése dübeles csavarrögzítéssel</t>
  </si>
  <si>
    <t>Ablakpárkány egyvízorros kialakítása, 35 cm-es kiterített szélességig, legalább 2cm-es vízorrokkal, 3%-os kifelé lejtéssel, fehér porszórt alu, végzárókkal</t>
  </si>
  <si>
    <t>Mobil WC bérlése</t>
  </si>
  <si>
    <t>Építési törmelék és hulladék, valamint csomagolóanyagok, stb. folyamatos gyűjtése, elszállítása hatóságilag engedélyezett  hulladéklerakóba, lerakójeggyel együtt.</t>
  </si>
  <si>
    <t>m3</t>
  </si>
  <si>
    <t>Acél gáz csövek festése homlokzati hőszigetelésből kialakított nyitott falfülkében vezetve</t>
  </si>
  <si>
    <t xml:space="preserve">Villámvédelmi rendszer kiépítése, mérés és jegyzőkönyv készítése             </t>
  </si>
  <si>
    <t>9.</t>
  </si>
  <si>
    <t>Vakolat leverés szükséges mennyiségben, javítása</t>
  </si>
  <si>
    <t>10.</t>
  </si>
  <si>
    <t>Ragalja javítása</t>
  </si>
  <si>
    <t>11.</t>
  </si>
  <si>
    <t>Homlokzathoz csatlakozó acél szerkezetű építmények óvatos bontása és deponálása, újjáépítése</t>
  </si>
  <si>
    <t>Akadálymentesítés</t>
  </si>
  <si>
    <t>Nyílászáró csere</t>
  </si>
  <si>
    <t>DÍJ Ö.</t>
  </si>
  <si>
    <t>ABLAK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</si>
  <si>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</si>
  <si>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</si>
  <si>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</si>
  <si>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</si>
  <si>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</si>
  <si>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</si>
  <si>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</si>
  <si>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</si>
  <si>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</si>
  <si>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PÁRKÁNYZAT</t>
  </si>
  <si>
    <t xml:space="preserve">Könyöklők elhelyezése végzáróval 200 mm szélességben                    </t>
  </si>
  <si>
    <t>ABLAKCSERE JÁRULÉKOS KÖLTSÉGEI</t>
  </si>
  <si>
    <t xml:space="preserve">Fa nyílászáró szerkezetek bontása                    </t>
  </si>
  <si>
    <t xml:space="preserve">Fém nyílászárók bontása                    </t>
  </si>
  <si>
    <t xml:space="preserve">Nyílászárók beépítése                    </t>
  </si>
  <si>
    <t xml:space="preserve">Nyílászárók cseréjét követő  belső oldali gipszkarton dobozolási javítási munkálatok, élvédőkkel, glettelésel, 2 x fehér diszperzió festéssel 15-30 cm szélességben                    </t>
  </si>
  <si>
    <t xml:space="preserve">Takarólécek elhelyezése a szerkezetek belső oldalán, (7 cm )                    </t>
  </si>
  <si>
    <t>Napelemes rendszer</t>
  </si>
  <si>
    <t>Menny.</t>
  </si>
  <si>
    <t>ME.</t>
  </si>
  <si>
    <t>Össz.anyag</t>
  </si>
  <si>
    <t>Össz.díj</t>
  </si>
  <si>
    <t xml:space="preserve">Napelem modulok beszerzése és telepítése, legfeljebb 19,24 kWp beépített csúcsteljesítményű, polikristályos techcnológiájú napelem modulokkal, </t>
  </si>
  <si>
    <t>Tartószerkezet beszerzése és szerelése</t>
  </si>
  <si>
    <t xml:space="preserve"> 20 kVA AC teljesítménynek megfelelő inverter beszerzése, szerelése, felprogramozása  </t>
  </si>
  <si>
    <t>Összesen nettó</t>
  </si>
  <si>
    <t>27% ÁFA</t>
  </si>
  <si>
    <t>Mindösszesen bruttó</t>
  </si>
  <si>
    <t>21.</t>
  </si>
  <si>
    <t>22.</t>
  </si>
  <si>
    <t>23.</t>
  </si>
  <si>
    <t>24.</t>
  </si>
  <si>
    <t>25.</t>
  </si>
  <si>
    <t>26.</t>
  </si>
  <si>
    <t>27.</t>
  </si>
  <si>
    <t>28.</t>
  </si>
  <si>
    <t xml:space="preserve"> Fa kifelé nyíló bejárati ajtó,  felújítása, szükséges javításokkal és üvegezés cserével, két oldali mázolással.    (É-i homl.)       AJ-01</t>
  </si>
  <si>
    <t xml:space="preserve"> Műanyag sorolt szerkezet, 2100 x 2200 mm a tetején és a két oldalán 25 mm-es tokpótlóval, mely áll 3 db egymás mellé sorolt alul 700x1500 mm-es bukó-nyíló, felül 700x700 mm-es nyíló szerkezetből   Uw&lt;1,15 W/m2K. (É-i homl.)       AB-01</t>
  </si>
  <si>
    <t xml:space="preserve"> Műanyag sorolt szerkezet, 2500 x 2900 mm a tetején és a két oldalán 25 mm-es tokpótlóval, mely áll 2 db egymás mellé sorolt alul tokosztott 1250x2100 mm-es fix üvegezésű, felül 1250x800 mm-es fix üvegezésű szerkezetből   Uw&lt;1,15 W/m2K. (É-i homl.)       AB-02</t>
  </si>
  <si>
    <t xml:space="preserve"> Műanyag sorolt szerkezet, 2500 x 2900 mm a tetején és a két oldalán 25 mm-es tokpótlóval, mely áll 2 db egymás mellé sorolt alul tokosztott 1250x2100 mm-es tömör betétes, felül 1250x800 mm-es tömör betétes szerkezetből   Uw&lt;1,15 W/m2K. (É-i homl.)       AB-03</t>
  </si>
  <si>
    <t xml:space="preserve"> Műanyag sorolt szerkezet, 3000 x 2800 mm a tetején és a két oldalán 25 mm-es tokpótlóval, mely áll 3 db egymás mellé sorolt alul 1000x900 mm-es tömör betétes, középen 1000x1200 mm-es bukó-nyíló, felül 1000x700 mm-es fix üvegezésű szerkezetből   Uw&lt;1,15 W/m2K. (K-i homl.)       AB-09</t>
  </si>
  <si>
    <t xml:space="preserve"> Műanyag sorolt szerkezet, 2500 x 2900 mm a tetején és a két oldalán 25 mm-es tokpótlóval, mely áll 2 db egymás mellé sorolt, bal oldalt alul középen felnyíló kifele nyíló 1650x2100 mm-es ajtóból, felette 1650x800 mm-es fix üvegezésű felülvilágítóból, jobb oldalt 850x2900 mm-es fix üvegezésű szerkezetből   Uw&lt;1,15 W/m2K. (É-i homl.)       AJ-02</t>
  </si>
  <si>
    <t xml:space="preserve"> Műanyag bukó-nyíló ablak, 1000 x 1000 mm a tetején és a két oldalán 25 mm-es tokpótlóval,     Uw&lt;1,15 W/m2K. (K-i homl.)       AB-04</t>
  </si>
  <si>
    <t xml:space="preserve"> Műanyag bukó-nyíló ablak, 1200 x 1500 mm a tetején és a két oldalán 25 mm-es tokpótlóval,     Uw&lt;1,15 W/m2K. (K-i homl.)       AB-05</t>
  </si>
  <si>
    <t xml:space="preserve"> Műanyag osztott szerkezet, 1200 x 1800 mm a tetején és a két oldalán 25 mm-es tokpótlóval, mely áll alul 1200x1200 mm-es bukó-nyíló, felül 1200x600 mm-es fix üvegezésű szerkezetből   Uw&lt;1,15 W/m2K. (K-i homl.)       AB-06</t>
  </si>
  <si>
    <t xml:space="preserve"> Műanyag sorolt szerkezet, 3000 x 2200 mm a tetején és a két oldalán 25 mm-es tokpótlóval, mely áll 3 db egymás mellé sorolt két oldalt 600x2200 mm-es 1 vízszintes tokosztással szerelt fix üvegezésű oldalvilágító, középen 1800x2200 mm-es középen felnyíló kifele nyíló ajtószerkezetből   Uw&lt;1,15 W/m2K. (K-i homl.)       AJ-03</t>
  </si>
  <si>
    <t xml:space="preserve"> Műanyag sorolt szerkezet, 3000 x 2400 mm a tetején és a két oldalán 25 mm-es tokpótlóval, mely áll 3 db egymás mellé sorolt két oldalt 600x2400 mm-es 1 vízszintes tokosztással szerelt fix üvegezésű oldalvilágító, középen 1800x2400 mm-es középen felnyíló kifele nyíló ajtószerkezetből   Uw&lt;1,15 W/m2K. (D-i homl.)       AJ-04</t>
  </si>
  <si>
    <t xml:space="preserve"> Műanyag kétszárnyú, aszimmetrikus (a kilincses szárny mérete biztosítson min. 950 mm szabad nyílást ) kifelé nyíló bejárati ajtó, 1600 x 2200 mm a tetején és a két oldalán 25 mm-es tokpótlóval,     Uw&lt;1,15 W/m2K. (NY-i homl.)       AJ-05</t>
  </si>
  <si>
    <t xml:space="preserve"> Műanyag sorolt szerkezet, 3000 x 2200 mm a tetején és a két oldalán 25 mm-es tokpótlóval, mely áll 3 db egymás mellé sorolt két oldalt 600x2200 mm-es 1 vízszintes tokosztással szerelt fix üvegezésű oldalvilágító, középen 1800x2200 mm-es középen felnyíló kifele nyíló ajtószerkezetből   Uw&lt;1,15 W/m2K. (NY-i homl.)       AJ-06</t>
  </si>
  <si>
    <t xml:space="preserve"> Műanyag sorolt szerkezet, 3000 x 2800 mm a tetején és a két oldalán 25 mm-es tokpótlóval, mely áll 3 db egymás mellé sorolt alul 1000x900 mm-es tömör betétes, középen 1000x1200 mm-es bukó-nyíló, felül 1000x700 mm-es fix üvegezésű szerkezetből   Uw&lt;1,15 W/m2K. (K-i homl.)       AB-07</t>
  </si>
  <si>
    <t xml:space="preserve"> Műanyag sorolt szerkezet, 3000 x 900 mm a tetején és a két oldalán 25 mm-es tokpótlóval, mely áll 3 db egymás mellé sorolt 1000x900 mm-es fix üvegezésű szerkezetből   Uw&lt;1,15 W/m2K. (K-i homl.)       AB-08</t>
  </si>
  <si>
    <t xml:space="preserve"> Műanyag bukó-nyíló ablak, 800 x 1200 mm a tetején és a két oldalán 25 mm-es tokpótlóval,     Uw&lt;1,15 W/m2K. (K-i homl.)       AB-10</t>
  </si>
  <si>
    <t xml:space="preserve"> Műanyag sorolt szerkezet, 1600 x 2400 mm a tetején és a két oldalán 25 mm-es tokpótlóval, mely áll 2 db egymás mellé sorolt alul 800x900 mm-es fix üvegezésű, felül 800x1500 mm-es bukó-nyíló szerkezetből   Uw&lt;1,15 W/m2K. (K-i homl.)       AB-11</t>
  </si>
  <si>
    <t xml:space="preserve"> Műanyag sorolt szerkezet, 3000 x 2400 mm a tetején és a két oldalán 25 mm-es tokpótlóval, mely áll 3 db egymás mellé sorolt fix üvegezésű szerkezetből   Uw&lt;1,15 W/m2K. (D-i homl.)       AB-12</t>
  </si>
  <si>
    <t xml:space="preserve"> Műanyag sorolt szerkezet, 1900 x 2400 mm a tetején és a két oldalán 25 mm-es tokpótlóval, mely áll 2 db egymás mellé sorolt fix üvegezésű szerkezetből   Uw&lt;1,15 W/m2K. (D-i homl.)       AB-13</t>
  </si>
  <si>
    <t xml:space="preserve"> Műanyag osztott szerkezet, 1200 x 1800 mm a tetején és a két oldalán 25 mm-es tokpótlóval, mely áll alul 1200x1200 mm-es bukó-nyíló, felül 1200x600 mm-es fix üvegezésű szerkezetből   Uw&lt;1,15 W/m2K. (D-i homl.)       AB-14</t>
  </si>
  <si>
    <t xml:space="preserve"> Műanyag fix szerkezet, 800 x 2300 mm a tetején és a két oldalán 25 mm-es tokpótlóval, Uw&lt;1,15 W/m2K. (NY-i homl.)       AB-15</t>
  </si>
  <si>
    <t xml:space="preserve"> Műanyag fix szerkezet, 800 x 1200 mm a tetején és a két oldalán 25 mm-es tokpótlóval, Uw&lt;1,15 W/m2K. (NY-i homl.)       AB-16</t>
  </si>
  <si>
    <t xml:space="preserve"> Műanyag bukó-nyíló ablak, 1000 x 1000 mm a tetején és a két oldalán 25 mm-es tokpótlóval,     Uw&lt;1,15 W/m2K. (NY-i homl.)       AB-04</t>
  </si>
  <si>
    <t xml:space="preserve"> Műanyag osztott szerkezet, 1200 x 1800 mm a tetején és a két oldalán 25 mm-es tokpótlóval, mely áll alul 1200x1200 mm-es bukó-nyíló, felül 1200x600 mm-es fix üvegezésű szerkezetből   Uw&lt;1,15 W/m2K. (NY-i homl.)       AB-14</t>
  </si>
  <si>
    <t xml:space="preserve"> Műanyag sorolt szerkezet, 3000 x 2800 mm a tetején és a két oldalán 25 mm-es tokpótlóval, mely áll 3 db egymás mellé sorolt alul 1000x900 mm-es tömör betétes, középen 1000x1200 mm-es bukó-nyíló, felül 1000x700 mm-es fix üvegezésű szerkezetből   Uw&lt;1,15 W/m2K. (NY-i homl.)       AB-17</t>
  </si>
  <si>
    <t xml:space="preserve"> Műanyag fix szerkezet, 800 x 1200 mm a tetején és a két oldalán 25 mm-es tokpótlóval, Uw&lt;1,15 W/m2K. (NY-i homl.)       AB-18</t>
  </si>
  <si>
    <t xml:space="preserve"> Műanyag sorolt szerkezet, 3000 x 4000 mm a tetején és a két oldalán 25 mm-es tokpótlóval, mely áll 3 db egymás mellé sorolt alul 1000x600 mm-es fix üvegezésű, középen 1000x1350 mm-es bukó-nyíló, feltette 1000x1350 mm-es fix üvegezésű, felül 1000x700 mm-es fix üvegezésű szerkezetből   Uw&lt;1,15 W/m2K. (NY-i homl.)       AB-19</t>
  </si>
  <si>
    <t xml:space="preserve"> Műanyag sorolt szerkezet, 1600 x 2400 mm a tetején és a két oldalán 25 mm-es tokpótlóval, mely áll 2 db egymás mellé sorolt alul 800x900 mm-es fix üvegezésű, felül 800x1500 mm-es bukó-nyíló szerkezetből   Uw&lt;1,15 W/m2K. (NY-i homl.)       AB-20</t>
  </si>
  <si>
    <t>Akadálymentes megközelíthetőség biztosítása (mellékelt terv és segédlet szerint vagy azzal egyenértékű megoldással)</t>
  </si>
  <si>
    <t>Belső közlekedési útvonal biztosítása (mellékelt terv és segédlet szerint vagy azzal egyenértékű megoldással)</t>
  </si>
  <si>
    <t>Akadálymentes illemhely kialakítása (mellékelt terv és segédlet szerint vagy azzal egyenértékű megoldással)</t>
  </si>
  <si>
    <t>Indukciós hurok telepítése (mobil)</t>
  </si>
  <si>
    <t>Egyéb járulékos költségek</t>
  </si>
  <si>
    <t xml:space="preserve">Módosított engedélyezési és megvalósítási dokumentáció, Egyéb dokumentáció (Érintés védelmi jegyzőkönyv, villámvédelmi jegyzőkönyv stb.) </t>
  </si>
  <si>
    <t xml:space="preserve">DC és AC kábelezés és egyéb szerelési anyagok kompletten, DC és AC kábelezés, hálózatra csatlakozás költségei, egyéb szerelés munkadíjjal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</si>
</sst>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Ft&quot;_-;\-* #,##0.00\ &quot;Ft&quot;_-;_-* &quot;-&quot;??\ &quot;Ft&quot;_-;_-@_-"/>
    <numFmt numFmtId="164" formatCode="#,##0.0\ _F_t"/>
    <numFmt numFmtId="165" formatCode="#,##0\ _F_t"/>
    <numFmt numFmtId="166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</cellStyleXfs>
  <cellXfs count="117">
    <xf numFmtId="0" fontId="0" fillId="0" borderId="0" xfId="0"/>
    <xf numFmtId="0" fontId="2" fillId="0" borderId="0" xfId="1" applyFont="1" applyAlignment="1">
      <alignment vertical="center"/>
    </xf>
    <xf numFmtId="164" fontId="2" fillId="0" borderId="5" xfId="1" applyNumberFormat="1" applyFont="1" applyBorder="1" applyAlignment="1">
      <alignment horizontal="center" vertical="center"/>
    </xf>
    <xf numFmtId="165" fontId="2" fillId="0" borderId="5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vertical="center"/>
    </xf>
    <xf numFmtId="0" fontId="3" fillId="0" borderId="0" xfId="1" applyNumberFormat="1" applyFont="1" applyAlignment="1">
      <alignment horizontal="left" vertical="center"/>
    </xf>
    <xf numFmtId="3" fontId="4" fillId="0" borderId="0" xfId="1" applyNumberFormat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165" fontId="2" fillId="0" borderId="15" xfId="1" applyNumberFormat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center"/>
    </xf>
    <xf numFmtId="3" fontId="3" fillId="0" borderId="16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0" fontId="9" fillId="0" borderId="17" xfId="1" applyFont="1" applyFill="1" applyBorder="1" applyAlignment="1" applyProtection="1">
      <alignment vertical="center" wrapText="1"/>
      <protection locked="0"/>
    </xf>
    <xf numFmtId="3" fontId="3" fillId="0" borderId="18" xfId="1" applyNumberFormat="1" applyFont="1" applyBorder="1" applyAlignment="1">
      <alignment horizontal="center" vertical="center"/>
    </xf>
    <xf numFmtId="3" fontId="3" fillId="0" borderId="25" xfId="1" applyNumberFormat="1" applyFont="1" applyBorder="1" applyAlignment="1">
      <alignment horizontal="center" vertical="center"/>
    </xf>
    <xf numFmtId="0" fontId="9" fillId="0" borderId="17" xfId="1" applyFont="1" applyFill="1" applyBorder="1" applyAlignment="1" applyProtection="1">
      <alignment horizontal="center" vertical="center"/>
      <protection locked="0"/>
    </xf>
    <xf numFmtId="2" fontId="2" fillId="0" borderId="0" xfId="1" applyNumberFormat="1" applyFont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horizontal="left" vertical="center" wrapText="1"/>
    </xf>
    <xf numFmtId="0" fontId="2" fillId="0" borderId="5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vertical="center"/>
    </xf>
    <xf numFmtId="0" fontId="3" fillId="0" borderId="27" xfId="1" applyNumberFormat="1" applyFont="1" applyBorder="1" applyAlignment="1">
      <alignment vertical="center"/>
    </xf>
    <xf numFmtId="3" fontId="3" fillId="0" borderId="28" xfId="1" applyNumberFormat="1" applyFont="1" applyBorder="1" applyAlignment="1">
      <alignment vertical="center"/>
    </xf>
    <xf numFmtId="0" fontId="3" fillId="0" borderId="7" xfId="1" applyNumberFormat="1" applyFont="1" applyBorder="1" applyAlignment="1">
      <alignment vertical="center"/>
    </xf>
    <xf numFmtId="3" fontId="3" fillId="0" borderId="29" xfId="1" applyNumberFormat="1" applyFont="1" applyBorder="1" applyAlignment="1">
      <alignment vertical="center"/>
    </xf>
    <xf numFmtId="3" fontId="3" fillId="0" borderId="7" xfId="1" applyNumberFormat="1" applyFont="1" applyBorder="1" applyAlignment="1">
      <alignment vertical="center"/>
    </xf>
    <xf numFmtId="0" fontId="3" fillId="0" borderId="7" xfId="1" applyFont="1" applyBorder="1" applyAlignment="1">
      <alignment horizontal="left" vertical="center"/>
    </xf>
    <xf numFmtId="3" fontId="4" fillId="0" borderId="4" xfId="1" applyNumberFormat="1" applyFont="1" applyBorder="1" applyAlignment="1">
      <alignment vertical="center" wrapText="1"/>
    </xf>
    <xf numFmtId="0" fontId="3" fillId="0" borderId="0" xfId="1" applyFont="1" applyBorder="1" applyAlignment="1">
      <alignment horizontal="left" vertical="center" wrapText="1"/>
    </xf>
    <xf numFmtId="3" fontId="2" fillId="0" borderId="31" xfId="1" applyNumberFormat="1" applyFont="1" applyBorder="1" applyAlignment="1">
      <alignment vertical="center"/>
    </xf>
    <xf numFmtId="3" fontId="2" fillId="0" borderId="32" xfId="1" applyNumberFormat="1" applyFont="1" applyBorder="1" applyAlignment="1">
      <alignment vertical="center"/>
    </xf>
    <xf numFmtId="3" fontId="2" fillId="0" borderId="33" xfId="1" applyNumberFormat="1" applyFont="1" applyBorder="1" applyAlignment="1">
      <alignment vertical="center"/>
    </xf>
    <xf numFmtId="3" fontId="2" fillId="0" borderId="34" xfId="1" applyNumberFormat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3" fontId="2" fillId="0" borderId="35" xfId="1" applyNumberFormat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3" fontId="2" fillId="0" borderId="36" xfId="1" applyNumberFormat="1" applyFont="1" applyBorder="1" applyAlignment="1">
      <alignment vertical="center"/>
    </xf>
    <xf numFmtId="0" fontId="4" fillId="0" borderId="17" xfId="1" applyFont="1" applyBorder="1" applyAlignment="1">
      <alignment vertical="center" wrapText="1"/>
    </xf>
    <xf numFmtId="3" fontId="4" fillId="0" borderId="18" xfId="1" applyNumberFormat="1" applyFont="1" applyBorder="1" applyAlignment="1">
      <alignment horizontal="center" vertical="center"/>
    </xf>
    <xf numFmtId="3" fontId="3" fillId="0" borderId="37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3" fillId="0" borderId="30" xfId="1" applyFont="1" applyBorder="1" applyAlignment="1">
      <alignment horizontal="center" vertical="center" wrapText="1"/>
    </xf>
    <xf numFmtId="0" fontId="4" fillId="0" borderId="38" xfId="1" applyFont="1" applyBorder="1" applyAlignment="1">
      <alignment vertical="center" wrapText="1"/>
    </xf>
    <xf numFmtId="3" fontId="4" fillId="0" borderId="39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3" fillId="0" borderId="17" xfId="1" applyFont="1" applyBorder="1" applyAlignment="1">
      <alignment vertical="center" wrapText="1"/>
    </xf>
    <xf numFmtId="166" fontId="2" fillId="0" borderId="2" xfId="1" applyNumberFormat="1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10" fillId="0" borderId="0" xfId="0" applyFont="1" applyFill="1"/>
    <xf numFmtId="0" fontId="10" fillId="0" borderId="7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165" fontId="10" fillId="0" borderId="7" xfId="0" applyNumberFormat="1" applyFont="1" applyFill="1" applyBorder="1"/>
    <xf numFmtId="0" fontId="10" fillId="0" borderId="7" xfId="0" applyFont="1" applyFill="1" applyBorder="1"/>
    <xf numFmtId="0" fontId="10" fillId="0" borderId="7" xfId="0" applyFont="1" applyFill="1" applyBorder="1" applyAlignment="1">
      <alignment horizontal="left" wrapText="1"/>
    </xf>
    <xf numFmtId="3" fontId="5" fillId="0" borderId="12" xfId="1" applyNumberFormat="1" applyFont="1" applyBorder="1" applyAlignment="1">
      <alignment horizontal="center" vertical="center"/>
    </xf>
    <xf numFmtId="3" fontId="5" fillId="0" borderId="36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3" fontId="5" fillId="0" borderId="35" xfId="1" applyNumberFormat="1" applyFont="1" applyBorder="1" applyAlignment="1">
      <alignment horizontal="center" vertical="center"/>
    </xf>
    <xf numFmtId="3" fontId="2" fillId="0" borderId="22" xfId="1" applyNumberFormat="1" applyFont="1" applyBorder="1" applyAlignment="1">
      <alignment horizontal="left" vertical="center"/>
    </xf>
    <xf numFmtId="3" fontId="2" fillId="0" borderId="23" xfId="1" applyNumberFormat="1" applyFont="1" applyBorder="1" applyAlignment="1">
      <alignment horizontal="left" vertical="center"/>
    </xf>
    <xf numFmtId="3" fontId="2" fillId="0" borderId="24" xfId="1" applyNumberFormat="1" applyFont="1" applyBorder="1" applyAlignment="1">
      <alignment horizontal="left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3" fontId="2" fillId="0" borderId="8" xfId="1" applyNumberFormat="1" applyFont="1" applyBorder="1" applyAlignment="1">
      <alignment horizontal="left" vertical="center"/>
    </xf>
    <xf numFmtId="3" fontId="2" fillId="0" borderId="19" xfId="1" applyNumberFormat="1" applyFont="1" applyBorder="1" applyAlignment="1">
      <alignment horizontal="left" vertical="center"/>
    </xf>
    <xf numFmtId="3" fontId="2" fillId="0" borderId="9" xfId="1" applyNumberFormat="1" applyFont="1" applyBorder="1" applyAlignment="1">
      <alignment horizontal="left" vertical="center"/>
    </xf>
    <xf numFmtId="3" fontId="2" fillId="0" borderId="20" xfId="1" applyNumberFormat="1" applyFont="1" applyBorder="1" applyAlignment="1">
      <alignment horizontal="left" vertical="center"/>
    </xf>
    <xf numFmtId="3" fontId="2" fillId="0" borderId="17" xfId="1" applyNumberFormat="1" applyFont="1" applyBorder="1" applyAlignment="1">
      <alignment horizontal="left" vertical="center"/>
    </xf>
    <xf numFmtId="3" fontId="2" fillId="0" borderId="21" xfId="1" applyNumberFormat="1" applyFont="1" applyBorder="1" applyAlignment="1">
      <alignment horizontal="left" vertical="center"/>
    </xf>
    <xf numFmtId="3" fontId="5" fillId="0" borderId="1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40" xfId="0" applyBorder="1" applyAlignment="1">
      <alignment horizontal="left"/>
    </xf>
    <xf numFmtId="165" fontId="10" fillId="0" borderId="25" xfId="0" applyNumberFormat="1" applyFont="1" applyFill="1" applyBorder="1" applyAlignment="1"/>
    <xf numFmtId="165" fontId="0" fillId="0" borderId="40" xfId="0" applyNumberFormat="1" applyBorder="1" applyAlignment="1"/>
    <xf numFmtId="0" fontId="10" fillId="0" borderId="6" xfId="0" applyFont="1" applyFill="1" applyBorder="1" applyAlignment="1"/>
    <xf numFmtId="0" fontId="0" fillId="0" borderId="6" xfId="0" applyBorder="1" applyAlignment="1"/>
    <xf numFmtId="0" fontId="10" fillId="0" borderId="25" xfId="0" applyFont="1" applyFill="1" applyBorder="1" applyAlignment="1"/>
    <xf numFmtId="0" fontId="0" fillId="0" borderId="29" xfId="0" applyBorder="1" applyAlignment="1"/>
    <xf numFmtId="0" fontId="0" fillId="0" borderId="40" xfId="0" applyBorder="1" applyAlignment="1"/>
    <xf numFmtId="0" fontId="10" fillId="0" borderId="15" xfId="0" applyFont="1" applyFill="1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7" xfId="0" applyBorder="1" applyAlignment="1">
      <alignment horizontal="left"/>
    </xf>
  </cellXfs>
  <cellStyles count="9">
    <cellStyle name="Normál" xfId="0" builtinId="0"/>
    <cellStyle name="Normál 2" xfId="2"/>
    <cellStyle name="Normál 2 2" xfId="7"/>
    <cellStyle name="Normál 3" xfId="3"/>
    <cellStyle name="Normál 4" xfId="1"/>
    <cellStyle name="Normál 4 2" xfId="5"/>
    <cellStyle name="Normál 4 2 2 2 2" xfId="6"/>
    <cellStyle name="Normál 4 2 2 2 2 3" xfId="8"/>
    <cellStyle name="Pénznem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p.03\Downloads\Tiszaalp&#225;r%20Iskola%20K&#246;lts&#233;gvet&#233;s%20k&#252;l&#246;n%20szedve%202016.06.16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onsz%20lapok\&#193;razatlan%20kltsgv-konsz.lapok-Tiszaalp&#225;r-iskola\Tiszaalp&#225;r%20Iskola%20&#225;razatlan%20k&#246;lts&#233;gvet&#233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őösszesítő"/>
      <sheetName val="Külső hőszigetelés-Iskola"/>
      <sheetName val="Külső hőszigetelés-Tornacsarnok"/>
      <sheetName val="Nyílászáró csere "/>
      <sheetName val="Kazán"/>
      <sheetName val="Szabályozhatóság"/>
      <sheetName val="HMV rendszer"/>
    </sheetNames>
    <sheetDataSet>
      <sheetData sheetId="0" refreshError="1">
        <row r="1">
          <cell r="A1" t="str">
            <v>Árpád Fejedelem Általános Iskola
6066 Tiszaalpár, Alkotmány utca 14.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őösszesítő"/>
      <sheetName val="Külső hőszigetelés-Iskola"/>
      <sheetName val="Külső hőszigetelés-Tornacsarnok"/>
      <sheetName val="Akadálymentesítés"/>
      <sheetName val="Nyílászáró csere_iskola "/>
      <sheetName val="Nyílászáró tornacsarnok"/>
      <sheetName val="Kazán"/>
      <sheetName val="Szabályozhatóság"/>
      <sheetName val="HMV rendszer"/>
      <sheetName val="Napelem"/>
    </sheetNames>
    <sheetDataSet>
      <sheetData sheetId="0">
        <row r="1">
          <cell r="A1" t="str">
            <v>Árpád Fejedelem Általános Iskola
6066 Tiszaalpár, Alkotmány utca 14.</v>
          </cell>
        </row>
      </sheetData>
      <sheetData sheetId="1">
        <row r="4">
          <cell r="A4" t="str">
            <v>HOMLOKZATI HŐSZIGETELÉS</v>
          </cell>
        </row>
      </sheetData>
      <sheetData sheetId="2" refreshError="1"/>
      <sheetData sheetId="3"/>
      <sheetData sheetId="4">
        <row r="4">
          <cell r="A4" t="str">
            <v>ABLAK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D378"/>
  <sheetViews>
    <sheetView tabSelected="1" zoomScaleNormal="100" zoomScaleSheetLayoutView="85" workbookViewId="0">
      <selection activeCell="D9" sqref="D9"/>
    </sheetView>
  </sheetViews>
  <sheetFormatPr defaultRowHeight="12.75" x14ac:dyDescent="0.25"/>
  <cols>
    <col min="1" max="1" width="21.28515625" style="9" bestFit="1" customWidth="1"/>
    <col min="2" max="2" width="39.140625" style="12" bestFit="1" customWidth="1"/>
    <col min="3" max="3" width="13.85546875" style="11" customWidth="1"/>
    <col min="4" max="4" width="12.5703125" style="11" bestFit="1" customWidth="1"/>
    <col min="5" max="238" width="9.140625" style="6"/>
    <col min="239" max="239" width="4.28515625" style="6" customWidth="1"/>
    <col min="240" max="240" width="38.140625" style="6" customWidth="1"/>
    <col min="241" max="241" width="7.85546875" style="6" customWidth="1"/>
    <col min="242" max="242" width="3.7109375" style="6" bestFit="1" customWidth="1"/>
    <col min="243" max="243" width="9.5703125" style="6" bestFit="1" customWidth="1"/>
    <col min="244" max="244" width="8.5703125" style="6" bestFit="1" customWidth="1"/>
    <col min="245" max="245" width="11.42578125" style="6" bestFit="1" customWidth="1"/>
    <col min="246" max="246" width="11" style="6" bestFit="1" customWidth="1"/>
    <col min="247" max="494" width="9.140625" style="6"/>
    <col min="495" max="495" width="4.28515625" style="6" customWidth="1"/>
    <col min="496" max="496" width="38.140625" style="6" customWidth="1"/>
    <col min="497" max="497" width="7.85546875" style="6" customWidth="1"/>
    <col min="498" max="498" width="3.7109375" style="6" bestFit="1" customWidth="1"/>
    <col min="499" max="499" width="9.5703125" style="6" bestFit="1" customWidth="1"/>
    <col min="500" max="500" width="8.5703125" style="6" bestFit="1" customWidth="1"/>
    <col min="501" max="501" width="11.42578125" style="6" bestFit="1" customWidth="1"/>
    <col min="502" max="502" width="11" style="6" bestFit="1" customWidth="1"/>
    <col min="503" max="750" width="9.140625" style="6"/>
    <col min="751" max="751" width="4.28515625" style="6" customWidth="1"/>
    <col min="752" max="752" width="38.140625" style="6" customWidth="1"/>
    <col min="753" max="753" width="7.85546875" style="6" customWidth="1"/>
    <col min="754" max="754" width="3.7109375" style="6" bestFit="1" customWidth="1"/>
    <col min="755" max="755" width="9.5703125" style="6" bestFit="1" customWidth="1"/>
    <col min="756" max="756" width="8.5703125" style="6" bestFit="1" customWidth="1"/>
    <col min="757" max="757" width="11.42578125" style="6" bestFit="1" customWidth="1"/>
    <col min="758" max="758" width="11" style="6" bestFit="1" customWidth="1"/>
    <col min="759" max="1006" width="9.140625" style="6"/>
    <col min="1007" max="1007" width="4.28515625" style="6" customWidth="1"/>
    <col min="1008" max="1008" width="38.140625" style="6" customWidth="1"/>
    <col min="1009" max="1009" width="7.85546875" style="6" customWidth="1"/>
    <col min="1010" max="1010" width="3.7109375" style="6" bestFit="1" customWidth="1"/>
    <col min="1011" max="1011" width="9.5703125" style="6" bestFit="1" customWidth="1"/>
    <col min="1012" max="1012" width="8.5703125" style="6" bestFit="1" customWidth="1"/>
    <col min="1013" max="1013" width="11.42578125" style="6" bestFit="1" customWidth="1"/>
    <col min="1014" max="1014" width="11" style="6" bestFit="1" customWidth="1"/>
    <col min="1015" max="1262" width="9.140625" style="6"/>
    <col min="1263" max="1263" width="4.28515625" style="6" customWidth="1"/>
    <col min="1264" max="1264" width="38.140625" style="6" customWidth="1"/>
    <col min="1265" max="1265" width="7.85546875" style="6" customWidth="1"/>
    <col min="1266" max="1266" width="3.7109375" style="6" bestFit="1" customWidth="1"/>
    <col min="1267" max="1267" width="9.5703125" style="6" bestFit="1" customWidth="1"/>
    <col min="1268" max="1268" width="8.5703125" style="6" bestFit="1" customWidth="1"/>
    <col min="1269" max="1269" width="11.42578125" style="6" bestFit="1" customWidth="1"/>
    <col min="1270" max="1270" width="11" style="6" bestFit="1" customWidth="1"/>
    <col min="1271" max="1518" width="9.140625" style="6"/>
    <col min="1519" max="1519" width="4.28515625" style="6" customWidth="1"/>
    <col min="1520" max="1520" width="38.140625" style="6" customWidth="1"/>
    <col min="1521" max="1521" width="7.85546875" style="6" customWidth="1"/>
    <col min="1522" max="1522" width="3.7109375" style="6" bestFit="1" customWidth="1"/>
    <col min="1523" max="1523" width="9.5703125" style="6" bestFit="1" customWidth="1"/>
    <col min="1524" max="1524" width="8.5703125" style="6" bestFit="1" customWidth="1"/>
    <col min="1525" max="1525" width="11.42578125" style="6" bestFit="1" customWidth="1"/>
    <col min="1526" max="1526" width="11" style="6" bestFit="1" customWidth="1"/>
    <col min="1527" max="1774" width="9.140625" style="6"/>
    <col min="1775" max="1775" width="4.28515625" style="6" customWidth="1"/>
    <col min="1776" max="1776" width="38.140625" style="6" customWidth="1"/>
    <col min="1777" max="1777" width="7.85546875" style="6" customWidth="1"/>
    <col min="1778" max="1778" width="3.7109375" style="6" bestFit="1" customWidth="1"/>
    <col min="1779" max="1779" width="9.5703125" style="6" bestFit="1" customWidth="1"/>
    <col min="1780" max="1780" width="8.5703125" style="6" bestFit="1" customWidth="1"/>
    <col min="1781" max="1781" width="11.42578125" style="6" bestFit="1" customWidth="1"/>
    <col min="1782" max="1782" width="11" style="6" bestFit="1" customWidth="1"/>
    <col min="1783" max="2030" width="9.140625" style="6"/>
    <col min="2031" max="2031" width="4.28515625" style="6" customWidth="1"/>
    <col min="2032" max="2032" width="38.140625" style="6" customWidth="1"/>
    <col min="2033" max="2033" width="7.85546875" style="6" customWidth="1"/>
    <col min="2034" max="2034" width="3.7109375" style="6" bestFit="1" customWidth="1"/>
    <col min="2035" max="2035" width="9.5703125" style="6" bestFit="1" customWidth="1"/>
    <col min="2036" max="2036" width="8.5703125" style="6" bestFit="1" customWidth="1"/>
    <col min="2037" max="2037" width="11.42578125" style="6" bestFit="1" customWidth="1"/>
    <col min="2038" max="2038" width="11" style="6" bestFit="1" customWidth="1"/>
    <col min="2039" max="2286" width="9.140625" style="6"/>
    <col min="2287" max="2287" width="4.28515625" style="6" customWidth="1"/>
    <col min="2288" max="2288" width="38.140625" style="6" customWidth="1"/>
    <col min="2289" max="2289" width="7.85546875" style="6" customWidth="1"/>
    <col min="2290" max="2290" width="3.7109375" style="6" bestFit="1" customWidth="1"/>
    <col min="2291" max="2291" width="9.5703125" style="6" bestFit="1" customWidth="1"/>
    <col min="2292" max="2292" width="8.5703125" style="6" bestFit="1" customWidth="1"/>
    <col min="2293" max="2293" width="11.42578125" style="6" bestFit="1" customWidth="1"/>
    <col min="2294" max="2294" width="11" style="6" bestFit="1" customWidth="1"/>
    <col min="2295" max="2542" width="9.140625" style="6"/>
    <col min="2543" max="2543" width="4.28515625" style="6" customWidth="1"/>
    <col min="2544" max="2544" width="38.140625" style="6" customWidth="1"/>
    <col min="2545" max="2545" width="7.85546875" style="6" customWidth="1"/>
    <col min="2546" max="2546" width="3.7109375" style="6" bestFit="1" customWidth="1"/>
    <col min="2547" max="2547" width="9.5703125" style="6" bestFit="1" customWidth="1"/>
    <col min="2548" max="2548" width="8.5703125" style="6" bestFit="1" customWidth="1"/>
    <col min="2549" max="2549" width="11.42578125" style="6" bestFit="1" customWidth="1"/>
    <col min="2550" max="2550" width="11" style="6" bestFit="1" customWidth="1"/>
    <col min="2551" max="2798" width="9.140625" style="6"/>
    <col min="2799" max="2799" width="4.28515625" style="6" customWidth="1"/>
    <col min="2800" max="2800" width="38.140625" style="6" customWidth="1"/>
    <col min="2801" max="2801" width="7.85546875" style="6" customWidth="1"/>
    <col min="2802" max="2802" width="3.7109375" style="6" bestFit="1" customWidth="1"/>
    <col min="2803" max="2803" width="9.5703125" style="6" bestFit="1" customWidth="1"/>
    <col min="2804" max="2804" width="8.5703125" style="6" bestFit="1" customWidth="1"/>
    <col min="2805" max="2805" width="11.42578125" style="6" bestFit="1" customWidth="1"/>
    <col min="2806" max="2806" width="11" style="6" bestFit="1" customWidth="1"/>
    <col min="2807" max="3054" width="9.140625" style="6"/>
    <col min="3055" max="3055" width="4.28515625" style="6" customWidth="1"/>
    <col min="3056" max="3056" width="38.140625" style="6" customWidth="1"/>
    <col min="3057" max="3057" width="7.85546875" style="6" customWidth="1"/>
    <col min="3058" max="3058" width="3.7109375" style="6" bestFit="1" customWidth="1"/>
    <col min="3059" max="3059" width="9.5703125" style="6" bestFit="1" customWidth="1"/>
    <col min="3060" max="3060" width="8.5703125" style="6" bestFit="1" customWidth="1"/>
    <col min="3061" max="3061" width="11.42578125" style="6" bestFit="1" customWidth="1"/>
    <col min="3062" max="3062" width="11" style="6" bestFit="1" customWidth="1"/>
    <col min="3063" max="3310" width="9.140625" style="6"/>
    <col min="3311" max="3311" width="4.28515625" style="6" customWidth="1"/>
    <col min="3312" max="3312" width="38.140625" style="6" customWidth="1"/>
    <col min="3313" max="3313" width="7.85546875" style="6" customWidth="1"/>
    <col min="3314" max="3314" width="3.7109375" style="6" bestFit="1" customWidth="1"/>
    <col min="3315" max="3315" width="9.5703125" style="6" bestFit="1" customWidth="1"/>
    <col min="3316" max="3316" width="8.5703125" style="6" bestFit="1" customWidth="1"/>
    <col min="3317" max="3317" width="11.42578125" style="6" bestFit="1" customWidth="1"/>
    <col min="3318" max="3318" width="11" style="6" bestFit="1" customWidth="1"/>
    <col min="3319" max="3566" width="9.140625" style="6"/>
    <col min="3567" max="3567" width="4.28515625" style="6" customWidth="1"/>
    <col min="3568" max="3568" width="38.140625" style="6" customWidth="1"/>
    <col min="3569" max="3569" width="7.85546875" style="6" customWidth="1"/>
    <col min="3570" max="3570" width="3.7109375" style="6" bestFit="1" customWidth="1"/>
    <col min="3571" max="3571" width="9.5703125" style="6" bestFit="1" customWidth="1"/>
    <col min="3572" max="3572" width="8.5703125" style="6" bestFit="1" customWidth="1"/>
    <col min="3573" max="3573" width="11.42578125" style="6" bestFit="1" customWidth="1"/>
    <col min="3574" max="3574" width="11" style="6" bestFit="1" customWidth="1"/>
    <col min="3575" max="3822" width="9.140625" style="6"/>
    <col min="3823" max="3823" width="4.28515625" style="6" customWidth="1"/>
    <col min="3824" max="3824" width="38.140625" style="6" customWidth="1"/>
    <col min="3825" max="3825" width="7.85546875" style="6" customWidth="1"/>
    <col min="3826" max="3826" width="3.7109375" style="6" bestFit="1" customWidth="1"/>
    <col min="3827" max="3827" width="9.5703125" style="6" bestFit="1" customWidth="1"/>
    <col min="3828" max="3828" width="8.5703125" style="6" bestFit="1" customWidth="1"/>
    <col min="3829" max="3829" width="11.42578125" style="6" bestFit="1" customWidth="1"/>
    <col min="3830" max="3830" width="11" style="6" bestFit="1" customWidth="1"/>
    <col min="3831" max="4078" width="9.140625" style="6"/>
    <col min="4079" max="4079" width="4.28515625" style="6" customWidth="1"/>
    <col min="4080" max="4080" width="38.140625" style="6" customWidth="1"/>
    <col min="4081" max="4081" width="7.85546875" style="6" customWidth="1"/>
    <col min="4082" max="4082" width="3.7109375" style="6" bestFit="1" customWidth="1"/>
    <col min="4083" max="4083" width="9.5703125" style="6" bestFit="1" customWidth="1"/>
    <col min="4084" max="4084" width="8.5703125" style="6" bestFit="1" customWidth="1"/>
    <col min="4085" max="4085" width="11.42578125" style="6" bestFit="1" customWidth="1"/>
    <col min="4086" max="4086" width="11" style="6" bestFit="1" customWidth="1"/>
    <col min="4087" max="4334" width="9.140625" style="6"/>
    <col min="4335" max="4335" width="4.28515625" style="6" customWidth="1"/>
    <col min="4336" max="4336" width="38.140625" style="6" customWidth="1"/>
    <col min="4337" max="4337" width="7.85546875" style="6" customWidth="1"/>
    <col min="4338" max="4338" width="3.7109375" style="6" bestFit="1" customWidth="1"/>
    <col min="4339" max="4339" width="9.5703125" style="6" bestFit="1" customWidth="1"/>
    <col min="4340" max="4340" width="8.5703125" style="6" bestFit="1" customWidth="1"/>
    <col min="4341" max="4341" width="11.42578125" style="6" bestFit="1" customWidth="1"/>
    <col min="4342" max="4342" width="11" style="6" bestFit="1" customWidth="1"/>
    <col min="4343" max="4590" width="9.140625" style="6"/>
    <col min="4591" max="4591" width="4.28515625" style="6" customWidth="1"/>
    <col min="4592" max="4592" width="38.140625" style="6" customWidth="1"/>
    <col min="4593" max="4593" width="7.85546875" style="6" customWidth="1"/>
    <col min="4594" max="4594" width="3.7109375" style="6" bestFit="1" customWidth="1"/>
    <col min="4595" max="4595" width="9.5703125" style="6" bestFit="1" customWidth="1"/>
    <col min="4596" max="4596" width="8.5703125" style="6" bestFit="1" customWidth="1"/>
    <col min="4597" max="4597" width="11.42578125" style="6" bestFit="1" customWidth="1"/>
    <col min="4598" max="4598" width="11" style="6" bestFit="1" customWidth="1"/>
    <col min="4599" max="4846" width="9.140625" style="6"/>
    <col min="4847" max="4847" width="4.28515625" style="6" customWidth="1"/>
    <col min="4848" max="4848" width="38.140625" style="6" customWidth="1"/>
    <col min="4849" max="4849" width="7.85546875" style="6" customWidth="1"/>
    <col min="4850" max="4850" width="3.7109375" style="6" bestFit="1" customWidth="1"/>
    <col min="4851" max="4851" width="9.5703125" style="6" bestFit="1" customWidth="1"/>
    <col min="4852" max="4852" width="8.5703125" style="6" bestFit="1" customWidth="1"/>
    <col min="4853" max="4853" width="11.42578125" style="6" bestFit="1" customWidth="1"/>
    <col min="4854" max="4854" width="11" style="6" bestFit="1" customWidth="1"/>
    <col min="4855" max="5102" width="9.140625" style="6"/>
    <col min="5103" max="5103" width="4.28515625" style="6" customWidth="1"/>
    <col min="5104" max="5104" width="38.140625" style="6" customWidth="1"/>
    <col min="5105" max="5105" width="7.85546875" style="6" customWidth="1"/>
    <col min="5106" max="5106" width="3.7109375" style="6" bestFit="1" customWidth="1"/>
    <col min="5107" max="5107" width="9.5703125" style="6" bestFit="1" customWidth="1"/>
    <col min="5108" max="5108" width="8.5703125" style="6" bestFit="1" customWidth="1"/>
    <col min="5109" max="5109" width="11.42578125" style="6" bestFit="1" customWidth="1"/>
    <col min="5110" max="5110" width="11" style="6" bestFit="1" customWidth="1"/>
    <col min="5111" max="5358" width="9.140625" style="6"/>
    <col min="5359" max="5359" width="4.28515625" style="6" customWidth="1"/>
    <col min="5360" max="5360" width="38.140625" style="6" customWidth="1"/>
    <col min="5361" max="5361" width="7.85546875" style="6" customWidth="1"/>
    <col min="5362" max="5362" width="3.7109375" style="6" bestFit="1" customWidth="1"/>
    <col min="5363" max="5363" width="9.5703125" style="6" bestFit="1" customWidth="1"/>
    <col min="5364" max="5364" width="8.5703125" style="6" bestFit="1" customWidth="1"/>
    <col min="5365" max="5365" width="11.42578125" style="6" bestFit="1" customWidth="1"/>
    <col min="5366" max="5366" width="11" style="6" bestFit="1" customWidth="1"/>
    <col min="5367" max="5614" width="9.140625" style="6"/>
    <col min="5615" max="5615" width="4.28515625" style="6" customWidth="1"/>
    <col min="5616" max="5616" width="38.140625" style="6" customWidth="1"/>
    <col min="5617" max="5617" width="7.85546875" style="6" customWidth="1"/>
    <col min="5618" max="5618" width="3.7109375" style="6" bestFit="1" customWidth="1"/>
    <col min="5619" max="5619" width="9.5703125" style="6" bestFit="1" customWidth="1"/>
    <col min="5620" max="5620" width="8.5703125" style="6" bestFit="1" customWidth="1"/>
    <col min="5621" max="5621" width="11.42578125" style="6" bestFit="1" customWidth="1"/>
    <col min="5622" max="5622" width="11" style="6" bestFit="1" customWidth="1"/>
    <col min="5623" max="5870" width="9.140625" style="6"/>
    <col min="5871" max="5871" width="4.28515625" style="6" customWidth="1"/>
    <col min="5872" max="5872" width="38.140625" style="6" customWidth="1"/>
    <col min="5873" max="5873" width="7.85546875" style="6" customWidth="1"/>
    <col min="5874" max="5874" width="3.7109375" style="6" bestFit="1" customWidth="1"/>
    <col min="5875" max="5875" width="9.5703125" style="6" bestFit="1" customWidth="1"/>
    <col min="5876" max="5876" width="8.5703125" style="6" bestFit="1" customWidth="1"/>
    <col min="5877" max="5877" width="11.42578125" style="6" bestFit="1" customWidth="1"/>
    <col min="5878" max="5878" width="11" style="6" bestFit="1" customWidth="1"/>
    <col min="5879" max="6126" width="9.140625" style="6"/>
    <col min="6127" max="6127" width="4.28515625" style="6" customWidth="1"/>
    <col min="6128" max="6128" width="38.140625" style="6" customWidth="1"/>
    <col min="6129" max="6129" width="7.85546875" style="6" customWidth="1"/>
    <col min="6130" max="6130" width="3.7109375" style="6" bestFit="1" customWidth="1"/>
    <col min="6131" max="6131" width="9.5703125" style="6" bestFit="1" customWidth="1"/>
    <col min="6132" max="6132" width="8.5703125" style="6" bestFit="1" customWidth="1"/>
    <col min="6133" max="6133" width="11.42578125" style="6" bestFit="1" customWidth="1"/>
    <col min="6134" max="6134" width="11" style="6" bestFit="1" customWidth="1"/>
    <col min="6135" max="6382" width="9.140625" style="6"/>
    <col min="6383" max="6383" width="4.28515625" style="6" customWidth="1"/>
    <col min="6384" max="6384" width="38.140625" style="6" customWidth="1"/>
    <col min="6385" max="6385" width="7.85546875" style="6" customWidth="1"/>
    <col min="6386" max="6386" width="3.7109375" style="6" bestFit="1" customWidth="1"/>
    <col min="6387" max="6387" width="9.5703125" style="6" bestFit="1" customWidth="1"/>
    <col min="6388" max="6388" width="8.5703125" style="6" bestFit="1" customWidth="1"/>
    <col min="6389" max="6389" width="11.42578125" style="6" bestFit="1" customWidth="1"/>
    <col min="6390" max="6390" width="11" style="6" bestFit="1" customWidth="1"/>
    <col min="6391" max="6638" width="9.140625" style="6"/>
    <col min="6639" max="6639" width="4.28515625" style="6" customWidth="1"/>
    <col min="6640" max="6640" width="38.140625" style="6" customWidth="1"/>
    <col min="6641" max="6641" width="7.85546875" style="6" customWidth="1"/>
    <col min="6642" max="6642" width="3.7109375" style="6" bestFit="1" customWidth="1"/>
    <col min="6643" max="6643" width="9.5703125" style="6" bestFit="1" customWidth="1"/>
    <col min="6644" max="6644" width="8.5703125" style="6" bestFit="1" customWidth="1"/>
    <col min="6645" max="6645" width="11.42578125" style="6" bestFit="1" customWidth="1"/>
    <col min="6646" max="6646" width="11" style="6" bestFit="1" customWidth="1"/>
    <col min="6647" max="6894" width="9.140625" style="6"/>
    <col min="6895" max="6895" width="4.28515625" style="6" customWidth="1"/>
    <col min="6896" max="6896" width="38.140625" style="6" customWidth="1"/>
    <col min="6897" max="6897" width="7.85546875" style="6" customWidth="1"/>
    <col min="6898" max="6898" width="3.7109375" style="6" bestFit="1" customWidth="1"/>
    <col min="6899" max="6899" width="9.5703125" style="6" bestFit="1" customWidth="1"/>
    <col min="6900" max="6900" width="8.5703125" style="6" bestFit="1" customWidth="1"/>
    <col min="6901" max="6901" width="11.42578125" style="6" bestFit="1" customWidth="1"/>
    <col min="6902" max="6902" width="11" style="6" bestFit="1" customWidth="1"/>
    <col min="6903" max="7150" width="9.140625" style="6"/>
    <col min="7151" max="7151" width="4.28515625" style="6" customWidth="1"/>
    <col min="7152" max="7152" width="38.140625" style="6" customWidth="1"/>
    <col min="7153" max="7153" width="7.85546875" style="6" customWidth="1"/>
    <col min="7154" max="7154" width="3.7109375" style="6" bestFit="1" customWidth="1"/>
    <col min="7155" max="7155" width="9.5703125" style="6" bestFit="1" customWidth="1"/>
    <col min="7156" max="7156" width="8.5703125" style="6" bestFit="1" customWidth="1"/>
    <col min="7157" max="7157" width="11.42578125" style="6" bestFit="1" customWidth="1"/>
    <col min="7158" max="7158" width="11" style="6" bestFit="1" customWidth="1"/>
    <col min="7159" max="7406" width="9.140625" style="6"/>
    <col min="7407" max="7407" width="4.28515625" style="6" customWidth="1"/>
    <col min="7408" max="7408" width="38.140625" style="6" customWidth="1"/>
    <col min="7409" max="7409" width="7.85546875" style="6" customWidth="1"/>
    <col min="7410" max="7410" width="3.7109375" style="6" bestFit="1" customWidth="1"/>
    <col min="7411" max="7411" width="9.5703125" style="6" bestFit="1" customWidth="1"/>
    <col min="7412" max="7412" width="8.5703125" style="6" bestFit="1" customWidth="1"/>
    <col min="7413" max="7413" width="11.42578125" style="6" bestFit="1" customWidth="1"/>
    <col min="7414" max="7414" width="11" style="6" bestFit="1" customWidth="1"/>
    <col min="7415" max="7662" width="9.140625" style="6"/>
    <col min="7663" max="7663" width="4.28515625" style="6" customWidth="1"/>
    <col min="7664" max="7664" width="38.140625" style="6" customWidth="1"/>
    <col min="7665" max="7665" width="7.85546875" style="6" customWidth="1"/>
    <col min="7666" max="7666" width="3.7109375" style="6" bestFit="1" customWidth="1"/>
    <col min="7667" max="7667" width="9.5703125" style="6" bestFit="1" customWidth="1"/>
    <col min="7668" max="7668" width="8.5703125" style="6" bestFit="1" customWidth="1"/>
    <col min="7669" max="7669" width="11.42578125" style="6" bestFit="1" customWidth="1"/>
    <col min="7670" max="7670" width="11" style="6" bestFit="1" customWidth="1"/>
    <col min="7671" max="7918" width="9.140625" style="6"/>
    <col min="7919" max="7919" width="4.28515625" style="6" customWidth="1"/>
    <col min="7920" max="7920" width="38.140625" style="6" customWidth="1"/>
    <col min="7921" max="7921" width="7.85546875" style="6" customWidth="1"/>
    <col min="7922" max="7922" width="3.7109375" style="6" bestFit="1" customWidth="1"/>
    <col min="7923" max="7923" width="9.5703125" style="6" bestFit="1" customWidth="1"/>
    <col min="7924" max="7924" width="8.5703125" style="6" bestFit="1" customWidth="1"/>
    <col min="7925" max="7925" width="11.42578125" style="6" bestFit="1" customWidth="1"/>
    <col min="7926" max="7926" width="11" style="6" bestFit="1" customWidth="1"/>
    <col min="7927" max="8174" width="9.140625" style="6"/>
    <col min="8175" max="8175" width="4.28515625" style="6" customWidth="1"/>
    <col min="8176" max="8176" width="38.140625" style="6" customWidth="1"/>
    <col min="8177" max="8177" width="7.85546875" style="6" customWidth="1"/>
    <col min="8178" max="8178" width="3.7109375" style="6" bestFit="1" customWidth="1"/>
    <col min="8179" max="8179" width="9.5703125" style="6" bestFit="1" customWidth="1"/>
    <col min="8180" max="8180" width="8.5703125" style="6" bestFit="1" customWidth="1"/>
    <col min="8181" max="8181" width="11.42578125" style="6" bestFit="1" customWidth="1"/>
    <col min="8182" max="8182" width="11" style="6" bestFit="1" customWidth="1"/>
    <col min="8183" max="8430" width="9.140625" style="6"/>
    <col min="8431" max="8431" width="4.28515625" style="6" customWidth="1"/>
    <col min="8432" max="8432" width="38.140625" style="6" customWidth="1"/>
    <col min="8433" max="8433" width="7.85546875" style="6" customWidth="1"/>
    <col min="8434" max="8434" width="3.7109375" style="6" bestFit="1" customWidth="1"/>
    <col min="8435" max="8435" width="9.5703125" style="6" bestFit="1" customWidth="1"/>
    <col min="8436" max="8436" width="8.5703125" style="6" bestFit="1" customWidth="1"/>
    <col min="8437" max="8437" width="11.42578125" style="6" bestFit="1" customWidth="1"/>
    <col min="8438" max="8438" width="11" style="6" bestFit="1" customWidth="1"/>
    <col min="8439" max="8686" width="9.140625" style="6"/>
    <col min="8687" max="8687" width="4.28515625" style="6" customWidth="1"/>
    <col min="8688" max="8688" width="38.140625" style="6" customWidth="1"/>
    <col min="8689" max="8689" width="7.85546875" style="6" customWidth="1"/>
    <col min="8690" max="8690" width="3.7109375" style="6" bestFit="1" customWidth="1"/>
    <col min="8691" max="8691" width="9.5703125" style="6" bestFit="1" customWidth="1"/>
    <col min="8692" max="8692" width="8.5703125" style="6" bestFit="1" customWidth="1"/>
    <col min="8693" max="8693" width="11.42578125" style="6" bestFit="1" customWidth="1"/>
    <col min="8694" max="8694" width="11" style="6" bestFit="1" customWidth="1"/>
    <col min="8695" max="8942" width="9.140625" style="6"/>
    <col min="8943" max="8943" width="4.28515625" style="6" customWidth="1"/>
    <col min="8944" max="8944" width="38.140625" style="6" customWidth="1"/>
    <col min="8945" max="8945" width="7.85546875" style="6" customWidth="1"/>
    <col min="8946" max="8946" width="3.7109375" style="6" bestFit="1" customWidth="1"/>
    <col min="8947" max="8947" width="9.5703125" style="6" bestFit="1" customWidth="1"/>
    <col min="8948" max="8948" width="8.5703125" style="6" bestFit="1" customWidth="1"/>
    <col min="8949" max="8949" width="11.42578125" style="6" bestFit="1" customWidth="1"/>
    <col min="8950" max="8950" width="11" style="6" bestFit="1" customWidth="1"/>
    <col min="8951" max="9198" width="9.140625" style="6"/>
    <col min="9199" max="9199" width="4.28515625" style="6" customWidth="1"/>
    <col min="9200" max="9200" width="38.140625" style="6" customWidth="1"/>
    <col min="9201" max="9201" width="7.85546875" style="6" customWidth="1"/>
    <col min="9202" max="9202" width="3.7109375" style="6" bestFit="1" customWidth="1"/>
    <col min="9203" max="9203" width="9.5703125" style="6" bestFit="1" customWidth="1"/>
    <col min="9204" max="9204" width="8.5703125" style="6" bestFit="1" customWidth="1"/>
    <col min="9205" max="9205" width="11.42578125" style="6" bestFit="1" customWidth="1"/>
    <col min="9206" max="9206" width="11" style="6" bestFit="1" customWidth="1"/>
    <col min="9207" max="9454" width="9.140625" style="6"/>
    <col min="9455" max="9455" width="4.28515625" style="6" customWidth="1"/>
    <col min="9456" max="9456" width="38.140625" style="6" customWidth="1"/>
    <col min="9457" max="9457" width="7.85546875" style="6" customWidth="1"/>
    <col min="9458" max="9458" width="3.7109375" style="6" bestFit="1" customWidth="1"/>
    <col min="9459" max="9459" width="9.5703125" style="6" bestFit="1" customWidth="1"/>
    <col min="9460" max="9460" width="8.5703125" style="6" bestFit="1" customWidth="1"/>
    <col min="9461" max="9461" width="11.42578125" style="6" bestFit="1" customWidth="1"/>
    <col min="9462" max="9462" width="11" style="6" bestFit="1" customWidth="1"/>
    <col min="9463" max="9710" width="9.140625" style="6"/>
    <col min="9711" max="9711" width="4.28515625" style="6" customWidth="1"/>
    <col min="9712" max="9712" width="38.140625" style="6" customWidth="1"/>
    <col min="9713" max="9713" width="7.85546875" style="6" customWidth="1"/>
    <col min="9714" max="9714" width="3.7109375" style="6" bestFit="1" customWidth="1"/>
    <col min="9715" max="9715" width="9.5703125" style="6" bestFit="1" customWidth="1"/>
    <col min="9716" max="9716" width="8.5703125" style="6" bestFit="1" customWidth="1"/>
    <col min="9717" max="9717" width="11.42578125" style="6" bestFit="1" customWidth="1"/>
    <col min="9718" max="9718" width="11" style="6" bestFit="1" customWidth="1"/>
    <col min="9719" max="9966" width="9.140625" style="6"/>
    <col min="9967" max="9967" width="4.28515625" style="6" customWidth="1"/>
    <col min="9968" max="9968" width="38.140625" style="6" customWidth="1"/>
    <col min="9969" max="9969" width="7.85546875" style="6" customWidth="1"/>
    <col min="9970" max="9970" width="3.7109375" style="6" bestFit="1" customWidth="1"/>
    <col min="9971" max="9971" width="9.5703125" style="6" bestFit="1" customWidth="1"/>
    <col min="9972" max="9972" width="8.5703125" style="6" bestFit="1" customWidth="1"/>
    <col min="9973" max="9973" width="11.42578125" style="6" bestFit="1" customWidth="1"/>
    <col min="9974" max="9974" width="11" style="6" bestFit="1" customWidth="1"/>
    <col min="9975" max="10222" width="9.140625" style="6"/>
    <col min="10223" max="10223" width="4.28515625" style="6" customWidth="1"/>
    <col min="10224" max="10224" width="38.140625" style="6" customWidth="1"/>
    <col min="10225" max="10225" width="7.85546875" style="6" customWidth="1"/>
    <col min="10226" max="10226" width="3.7109375" style="6" bestFit="1" customWidth="1"/>
    <col min="10227" max="10227" width="9.5703125" style="6" bestFit="1" customWidth="1"/>
    <col min="10228" max="10228" width="8.5703125" style="6" bestFit="1" customWidth="1"/>
    <col min="10229" max="10229" width="11.42578125" style="6" bestFit="1" customWidth="1"/>
    <col min="10230" max="10230" width="11" style="6" bestFit="1" customWidth="1"/>
    <col min="10231" max="10478" width="9.140625" style="6"/>
    <col min="10479" max="10479" width="4.28515625" style="6" customWidth="1"/>
    <col min="10480" max="10480" width="38.140625" style="6" customWidth="1"/>
    <col min="10481" max="10481" width="7.85546875" style="6" customWidth="1"/>
    <col min="10482" max="10482" width="3.7109375" style="6" bestFit="1" customWidth="1"/>
    <col min="10483" max="10483" width="9.5703125" style="6" bestFit="1" customWidth="1"/>
    <col min="10484" max="10484" width="8.5703125" style="6" bestFit="1" customWidth="1"/>
    <col min="10485" max="10485" width="11.42578125" style="6" bestFit="1" customWidth="1"/>
    <col min="10486" max="10486" width="11" style="6" bestFit="1" customWidth="1"/>
    <col min="10487" max="10734" width="9.140625" style="6"/>
    <col min="10735" max="10735" width="4.28515625" style="6" customWidth="1"/>
    <col min="10736" max="10736" width="38.140625" style="6" customWidth="1"/>
    <col min="10737" max="10737" width="7.85546875" style="6" customWidth="1"/>
    <col min="10738" max="10738" width="3.7109375" style="6" bestFit="1" customWidth="1"/>
    <col min="10739" max="10739" width="9.5703125" style="6" bestFit="1" customWidth="1"/>
    <col min="10740" max="10740" width="8.5703125" style="6" bestFit="1" customWidth="1"/>
    <col min="10741" max="10741" width="11.42578125" style="6" bestFit="1" customWidth="1"/>
    <col min="10742" max="10742" width="11" style="6" bestFit="1" customWidth="1"/>
    <col min="10743" max="10990" width="9.140625" style="6"/>
    <col min="10991" max="10991" width="4.28515625" style="6" customWidth="1"/>
    <col min="10992" max="10992" width="38.140625" style="6" customWidth="1"/>
    <col min="10993" max="10993" width="7.85546875" style="6" customWidth="1"/>
    <col min="10994" max="10994" width="3.7109375" style="6" bestFit="1" customWidth="1"/>
    <col min="10995" max="10995" width="9.5703125" style="6" bestFit="1" customWidth="1"/>
    <col min="10996" max="10996" width="8.5703125" style="6" bestFit="1" customWidth="1"/>
    <col min="10997" max="10997" width="11.42578125" style="6" bestFit="1" customWidth="1"/>
    <col min="10998" max="10998" width="11" style="6" bestFit="1" customWidth="1"/>
    <col min="10999" max="11246" width="9.140625" style="6"/>
    <col min="11247" max="11247" width="4.28515625" style="6" customWidth="1"/>
    <col min="11248" max="11248" width="38.140625" style="6" customWidth="1"/>
    <col min="11249" max="11249" width="7.85546875" style="6" customWidth="1"/>
    <col min="11250" max="11250" width="3.7109375" style="6" bestFit="1" customWidth="1"/>
    <col min="11251" max="11251" width="9.5703125" style="6" bestFit="1" customWidth="1"/>
    <col min="11252" max="11252" width="8.5703125" style="6" bestFit="1" customWidth="1"/>
    <col min="11253" max="11253" width="11.42578125" style="6" bestFit="1" customWidth="1"/>
    <col min="11254" max="11254" width="11" style="6" bestFit="1" customWidth="1"/>
    <col min="11255" max="11502" width="9.140625" style="6"/>
    <col min="11503" max="11503" width="4.28515625" style="6" customWidth="1"/>
    <col min="11504" max="11504" width="38.140625" style="6" customWidth="1"/>
    <col min="11505" max="11505" width="7.85546875" style="6" customWidth="1"/>
    <col min="11506" max="11506" width="3.7109375" style="6" bestFit="1" customWidth="1"/>
    <col min="11507" max="11507" width="9.5703125" style="6" bestFit="1" customWidth="1"/>
    <col min="11508" max="11508" width="8.5703125" style="6" bestFit="1" customWidth="1"/>
    <col min="11509" max="11509" width="11.42578125" style="6" bestFit="1" customWidth="1"/>
    <col min="11510" max="11510" width="11" style="6" bestFit="1" customWidth="1"/>
    <col min="11511" max="11758" width="9.140625" style="6"/>
    <col min="11759" max="11759" width="4.28515625" style="6" customWidth="1"/>
    <col min="11760" max="11760" width="38.140625" style="6" customWidth="1"/>
    <col min="11761" max="11761" width="7.85546875" style="6" customWidth="1"/>
    <col min="11762" max="11762" width="3.7109375" style="6" bestFit="1" customWidth="1"/>
    <col min="11763" max="11763" width="9.5703125" style="6" bestFit="1" customWidth="1"/>
    <col min="11764" max="11764" width="8.5703125" style="6" bestFit="1" customWidth="1"/>
    <col min="11765" max="11765" width="11.42578125" style="6" bestFit="1" customWidth="1"/>
    <col min="11766" max="11766" width="11" style="6" bestFit="1" customWidth="1"/>
    <col min="11767" max="12014" width="9.140625" style="6"/>
    <col min="12015" max="12015" width="4.28515625" style="6" customWidth="1"/>
    <col min="12016" max="12016" width="38.140625" style="6" customWidth="1"/>
    <col min="12017" max="12017" width="7.85546875" style="6" customWidth="1"/>
    <col min="12018" max="12018" width="3.7109375" style="6" bestFit="1" customWidth="1"/>
    <col min="12019" max="12019" width="9.5703125" style="6" bestFit="1" customWidth="1"/>
    <col min="12020" max="12020" width="8.5703125" style="6" bestFit="1" customWidth="1"/>
    <col min="12021" max="12021" width="11.42578125" style="6" bestFit="1" customWidth="1"/>
    <col min="12022" max="12022" width="11" style="6" bestFit="1" customWidth="1"/>
    <col min="12023" max="12270" width="9.140625" style="6"/>
    <col min="12271" max="12271" width="4.28515625" style="6" customWidth="1"/>
    <col min="12272" max="12272" width="38.140625" style="6" customWidth="1"/>
    <col min="12273" max="12273" width="7.85546875" style="6" customWidth="1"/>
    <col min="12274" max="12274" width="3.7109375" style="6" bestFit="1" customWidth="1"/>
    <col min="12275" max="12275" width="9.5703125" style="6" bestFit="1" customWidth="1"/>
    <col min="12276" max="12276" width="8.5703125" style="6" bestFit="1" customWidth="1"/>
    <col min="12277" max="12277" width="11.42578125" style="6" bestFit="1" customWidth="1"/>
    <col min="12278" max="12278" width="11" style="6" bestFit="1" customWidth="1"/>
    <col min="12279" max="12526" width="9.140625" style="6"/>
    <col min="12527" max="12527" width="4.28515625" style="6" customWidth="1"/>
    <col min="12528" max="12528" width="38.140625" style="6" customWidth="1"/>
    <col min="12529" max="12529" width="7.85546875" style="6" customWidth="1"/>
    <col min="12530" max="12530" width="3.7109375" style="6" bestFit="1" customWidth="1"/>
    <col min="12531" max="12531" width="9.5703125" style="6" bestFit="1" customWidth="1"/>
    <col min="12532" max="12532" width="8.5703125" style="6" bestFit="1" customWidth="1"/>
    <col min="12533" max="12533" width="11.42578125" style="6" bestFit="1" customWidth="1"/>
    <col min="12534" max="12534" width="11" style="6" bestFit="1" customWidth="1"/>
    <col min="12535" max="12782" width="9.140625" style="6"/>
    <col min="12783" max="12783" width="4.28515625" style="6" customWidth="1"/>
    <col min="12784" max="12784" width="38.140625" style="6" customWidth="1"/>
    <col min="12785" max="12785" width="7.85546875" style="6" customWidth="1"/>
    <col min="12786" max="12786" width="3.7109375" style="6" bestFit="1" customWidth="1"/>
    <col min="12787" max="12787" width="9.5703125" style="6" bestFit="1" customWidth="1"/>
    <col min="12788" max="12788" width="8.5703125" style="6" bestFit="1" customWidth="1"/>
    <col min="12789" max="12789" width="11.42578125" style="6" bestFit="1" customWidth="1"/>
    <col min="12790" max="12790" width="11" style="6" bestFit="1" customWidth="1"/>
    <col min="12791" max="13038" width="9.140625" style="6"/>
    <col min="13039" max="13039" width="4.28515625" style="6" customWidth="1"/>
    <col min="13040" max="13040" width="38.140625" style="6" customWidth="1"/>
    <col min="13041" max="13041" width="7.85546875" style="6" customWidth="1"/>
    <col min="13042" max="13042" width="3.7109375" style="6" bestFit="1" customWidth="1"/>
    <col min="13043" max="13043" width="9.5703125" style="6" bestFit="1" customWidth="1"/>
    <col min="13044" max="13044" width="8.5703125" style="6" bestFit="1" customWidth="1"/>
    <col min="13045" max="13045" width="11.42578125" style="6" bestFit="1" customWidth="1"/>
    <col min="13046" max="13046" width="11" style="6" bestFit="1" customWidth="1"/>
    <col min="13047" max="13294" width="9.140625" style="6"/>
    <col min="13295" max="13295" width="4.28515625" style="6" customWidth="1"/>
    <col min="13296" max="13296" width="38.140625" style="6" customWidth="1"/>
    <col min="13297" max="13297" width="7.85546875" style="6" customWidth="1"/>
    <col min="13298" max="13298" width="3.7109375" style="6" bestFit="1" customWidth="1"/>
    <col min="13299" max="13299" width="9.5703125" style="6" bestFit="1" customWidth="1"/>
    <col min="13300" max="13300" width="8.5703125" style="6" bestFit="1" customWidth="1"/>
    <col min="13301" max="13301" width="11.42578125" style="6" bestFit="1" customWidth="1"/>
    <col min="13302" max="13302" width="11" style="6" bestFit="1" customWidth="1"/>
    <col min="13303" max="13550" width="9.140625" style="6"/>
    <col min="13551" max="13551" width="4.28515625" style="6" customWidth="1"/>
    <col min="13552" max="13552" width="38.140625" style="6" customWidth="1"/>
    <col min="13553" max="13553" width="7.85546875" style="6" customWidth="1"/>
    <col min="13554" max="13554" width="3.7109375" style="6" bestFit="1" customWidth="1"/>
    <col min="13555" max="13555" width="9.5703125" style="6" bestFit="1" customWidth="1"/>
    <col min="13556" max="13556" width="8.5703125" style="6" bestFit="1" customWidth="1"/>
    <col min="13557" max="13557" width="11.42578125" style="6" bestFit="1" customWidth="1"/>
    <col min="13558" max="13558" width="11" style="6" bestFit="1" customWidth="1"/>
    <col min="13559" max="13806" width="9.140625" style="6"/>
    <col min="13807" max="13807" width="4.28515625" style="6" customWidth="1"/>
    <col min="13808" max="13808" width="38.140625" style="6" customWidth="1"/>
    <col min="13809" max="13809" width="7.85546875" style="6" customWidth="1"/>
    <col min="13810" max="13810" width="3.7109375" style="6" bestFit="1" customWidth="1"/>
    <col min="13811" max="13811" width="9.5703125" style="6" bestFit="1" customWidth="1"/>
    <col min="13812" max="13812" width="8.5703125" style="6" bestFit="1" customWidth="1"/>
    <col min="13813" max="13813" width="11.42578125" style="6" bestFit="1" customWidth="1"/>
    <col min="13814" max="13814" width="11" style="6" bestFit="1" customWidth="1"/>
    <col min="13815" max="14062" width="9.140625" style="6"/>
    <col min="14063" max="14063" width="4.28515625" style="6" customWidth="1"/>
    <col min="14064" max="14064" width="38.140625" style="6" customWidth="1"/>
    <col min="14065" max="14065" width="7.85546875" style="6" customWidth="1"/>
    <col min="14066" max="14066" width="3.7109375" style="6" bestFit="1" customWidth="1"/>
    <col min="14067" max="14067" width="9.5703125" style="6" bestFit="1" customWidth="1"/>
    <col min="14068" max="14068" width="8.5703125" style="6" bestFit="1" customWidth="1"/>
    <col min="14069" max="14069" width="11.42578125" style="6" bestFit="1" customWidth="1"/>
    <col min="14070" max="14070" width="11" style="6" bestFit="1" customWidth="1"/>
    <col min="14071" max="14318" width="9.140625" style="6"/>
    <col min="14319" max="14319" width="4.28515625" style="6" customWidth="1"/>
    <col min="14320" max="14320" width="38.140625" style="6" customWidth="1"/>
    <col min="14321" max="14321" width="7.85546875" style="6" customWidth="1"/>
    <col min="14322" max="14322" width="3.7109375" style="6" bestFit="1" customWidth="1"/>
    <col min="14323" max="14323" width="9.5703125" style="6" bestFit="1" customWidth="1"/>
    <col min="14324" max="14324" width="8.5703125" style="6" bestFit="1" customWidth="1"/>
    <col min="14325" max="14325" width="11.42578125" style="6" bestFit="1" customWidth="1"/>
    <col min="14326" max="14326" width="11" style="6" bestFit="1" customWidth="1"/>
    <col min="14327" max="14574" width="9.140625" style="6"/>
    <col min="14575" max="14575" width="4.28515625" style="6" customWidth="1"/>
    <col min="14576" max="14576" width="38.140625" style="6" customWidth="1"/>
    <col min="14577" max="14577" width="7.85546875" style="6" customWidth="1"/>
    <col min="14578" max="14578" width="3.7109375" style="6" bestFit="1" customWidth="1"/>
    <col min="14579" max="14579" width="9.5703125" style="6" bestFit="1" customWidth="1"/>
    <col min="14580" max="14580" width="8.5703125" style="6" bestFit="1" customWidth="1"/>
    <col min="14581" max="14581" width="11.42578125" style="6" bestFit="1" customWidth="1"/>
    <col min="14582" max="14582" width="11" style="6" bestFit="1" customWidth="1"/>
    <col min="14583" max="14830" width="9.140625" style="6"/>
    <col min="14831" max="14831" width="4.28515625" style="6" customWidth="1"/>
    <col min="14832" max="14832" width="38.140625" style="6" customWidth="1"/>
    <col min="14833" max="14833" width="7.85546875" style="6" customWidth="1"/>
    <col min="14834" max="14834" width="3.7109375" style="6" bestFit="1" customWidth="1"/>
    <col min="14835" max="14835" width="9.5703125" style="6" bestFit="1" customWidth="1"/>
    <col min="14836" max="14836" width="8.5703125" style="6" bestFit="1" customWidth="1"/>
    <col min="14837" max="14837" width="11.42578125" style="6" bestFit="1" customWidth="1"/>
    <col min="14838" max="14838" width="11" style="6" bestFit="1" customWidth="1"/>
    <col min="14839" max="15086" width="9.140625" style="6"/>
    <col min="15087" max="15087" width="4.28515625" style="6" customWidth="1"/>
    <col min="15088" max="15088" width="38.140625" style="6" customWidth="1"/>
    <col min="15089" max="15089" width="7.85546875" style="6" customWidth="1"/>
    <col min="15090" max="15090" width="3.7109375" style="6" bestFit="1" customWidth="1"/>
    <col min="15091" max="15091" width="9.5703125" style="6" bestFit="1" customWidth="1"/>
    <col min="15092" max="15092" width="8.5703125" style="6" bestFit="1" customWidth="1"/>
    <col min="15093" max="15093" width="11.42578125" style="6" bestFit="1" customWidth="1"/>
    <col min="15094" max="15094" width="11" style="6" bestFit="1" customWidth="1"/>
    <col min="15095" max="15342" width="9.140625" style="6"/>
    <col min="15343" max="15343" width="4.28515625" style="6" customWidth="1"/>
    <col min="15344" max="15344" width="38.140625" style="6" customWidth="1"/>
    <col min="15345" max="15345" width="7.85546875" style="6" customWidth="1"/>
    <col min="15346" max="15346" width="3.7109375" style="6" bestFit="1" customWidth="1"/>
    <col min="15347" max="15347" width="9.5703125" style="6" bestFit="1" customWidth="1"/>
    <col min="15348" max="15348" width="8.5703125" style="6" bestFit="1" customWidth="1"/>
    <col min="15349" max="15349" width="11.42578125" style="6" bestFit="1" customWidth="1"/>
    <col min="15350" max="15350" width="11" style="6" bestFit="1" customWidth="1"/>
    <col min="15351" max="15598" width="9.140625" style="6"/>
    <col min="15599" max="15599" width="4.28515625" style="6" customWidth="1"/>
    <col min="15600" max="15600" width="38.140625" style="6" customWidth="1"/>
    <col min="15601" max="15601" width="7.85546875" style="6" customWidth="1"/>
    <col min="15602" max="15602" width="3.7109375" style="6" bestFit="1" customWidth="1"/>
    <col min="15603" max="15603" width="9.5703125" style="6" bestFit="1" customWidth="1"/>
    <col min="15604" max="15604" width="8.5703125" style="6" bestFit="1" customWidth="1"/>
    <col min="15605" max="15605" width="11.42578125" style="6" bestFit="1" customWidth="1"/>
    <col min="15606" max="15606" width="11" style="6" bestFit="1" customWidth="1"/>
    <col min="15607" max="15854" width="9.140625" style="6"/>
    <col min="15855" max="15855" width="4.28515625" style="6" customWidth="1"/>
    <col min="15856" max="15856" width="38.140625" style="6" customWidth="1"/>
    <col min="15857" max="15857" width="7.85546875" style="6" customWidth="1"/>
    <col min="15858" max="15858" width="3.7109375" style="6" bestFit="1" customWidth="1"/>
    <col min="15859" max="15859" width="9.5703125" style="6" bestFit="1" customWidth="1"/>
    <col min="15860" max="15860" width="8.5703125" style="6" bestFit="1" customWidth="1"/>
    <col min="15861" max="15861" width="11.42578125" style="6" bestFit="1" customWidth="1"/>
    <col min="15862" max="15862" width="11" style="6" bestFit="1" customWidth="1"/>
    <col min="15863" max="16110" width="9.140625" style="6"/>
    <col min="16111" max="16111" width="4.28515625" style="6" customWidth="1"/>
    <col min="16112" max="16112" width="38.140625" style="6" customWidth="1"/>
    <col min="16113" max="16113" width="7.85546875" style="6" customWidth="1"/>
    <col min="16114" max="16114" width="3.7109375" style="6" bestFit="1" customWidth="1"/>
    <col min="16115" max="16115" width="9.5703125" style="6" bestFit="1" customWidth="1"/>
    <col min="16116" max="16116" width="8.5703125" style="6" bestFit="1" customWidth="1"/>
    <col min="16117" max="16117" width="11.42578125" style="6" bestFit="1" customWidth="1"/>
    <col min="16118" max="16118" width="11" style="6" bestFit="1" customWidth="1"/>
    <col min="16119" max="16384" width="9.140625" style="6"/>
  </cols>
  <sheetData>
    <row r="1" spans="1:4" s="1" customFormat="1" ht="26.25" customHeight="1" thickBot="1" x14ac:dyDescent="0.3">
      <c r="A1" s="75" t="s">
        <v>24</v>
      </c>
      <c r="B1" s="76"/>
      <c r="C1" s="76"/>
      <c r="D1" s="77"/>
    </row>
    <row r="2" spans="1:4" s="1" customFormat="1" ht="18.75" customHeight="1" x14ac:dyDescent="0.25">
      <c r="A2" s="78" t="s">
        <v>25</v>
      </c>
      <c r="B2" s="78"/>
      <c r="C2" s="78"/>
      <c r="D2" s="78"/>
    </row>
    <row r="3" spans="1:4" s="1" customFormat="1" ht="13.5" thickBot="1" x14ac:dyDescent="0.3">
      <c r="A3" s="2" t="s">
        <v>26</v>
      </c>
      <c r="B3" s="35" t="s">
        <v>27</v>
      </c>
      <c r="C3" s="3" t="s">
        <v>28</v>
      </c>
      <c r="D3" s="3" t="s">
        <v>29</v>
      </c>
    </row>
    <row r="4" spans="1:4" s="1" customFormat="1" ht="15" customHeight="1" thickBot="1" x14ac:dyDescent="0.3">
      <c r="A4" s="4" t="s">
        <v>30</v>
      </c>
      <c r="B4" s="36"/>
      <c r="C4" s="5"/>
      <c r="D4" s="5"/>
    </row>
    <row r="5" spans="1:4" s="1" customFormat="1" x14ac:dyDescent="0.25">
      <c r="A5" s="79" t="s">
        <v>31</v>
      </c>
      <c r="B5" s="37" t="s">
        <v>36</v>
      </c>
      <c r="C5" s="38">
        <f>+'Külső hőszigetelés'!I4</f>
        <v>0</v>
      </c>
      <c r="D5" s="38">
        <f>+'Külső hőszigetelés'!J4</f>
        <v>0</v>
      </c>
    </row>
    <row r="6" spans="1:4" s="1" customFormat="1" ht="15" customHeight="1" x14ac:dyDescent="0.25">
      <c r="A6" s="80"/>
      <c r="B6" s="39" t="s">
        <v>42</v>
      </c>
      <c r="C6" s="40">
        <f>+'Külső hőszigetelés'!I8</f>
        <v>0</v>
      </c>
      <c r="D6" s="40">
        <f>+'Külső hőszigetelés'!J8</f>
        <v>0</v>
      </c>
    </row>
    <row r="7" spans="1:4" s="1" customFormat="1" ht="15" customHeight="1" x14ac:dyDescent="0.25">
      <c r="A7" s="80"/>
      <c r="B7" s="39" t="s">
        <v>44</v>
      </c>
      <c r="C7" s="40">
        <f>+'Külső hőszigetelés'!I10</f>
        <v>0</v>
      </c>
      <c r="D7" s="40">
        <f>+'Külső hőszigetelés'!J10</f>
        <v>0</v>
      </c>
    </row>
    <row r="8" spans="1:4" s="1" customFormat="1" ht="15" customHeight="1" x14ac:dyDescent="0.25">
      <c r="A8" s="80"/>
      <c r="B8" s="39" t="s">
        <v>46</v>
      </c>
      <c r="C8" s="41">
        <f>+'Külső hőszigetelés'!I12</f>
        <v>0</v>
      </c>
      <c r="D8" s="41">
        <f>+'Külső hőszigetelés'!J12</f>
        <v>0</v>
      </c>
    </row>
    <row r="9" spans="1:4" s="1" customFormat="1" ht="15" customHeight="1" x14ac:dyDescent="0.25">
      <c r="A9" s="80"/>
      <c r="B9" s="39" t="s">
        <v>52</v>
      </c>
      <c r="C9" s="41">
        <f>+'Külső hőszigetelés'!I17</f>
        <v>0</v>
      </c>
      <c r="D9" s="41">
        <f>+'Külső hőszigetelés'!J17</f>
        <v>0</v>
      </c>
    </row>
    <row r="10" spans="1:4" ht="15.75" customHeight="1" x14ac:dyDescent="0.25">
      <c r="A10" s="80"/>
      <c r="B10" s="39" t="s">
        <v>67</v>
      </c>
      <c r="C10" s="40">
        <f>+'Külső hőszigetelés'!I26</f>
        <v>0</v>
      </c>
      <c r="D10" s="40">
        <f>+'Külső hőszigetelés'!J26</f>
        <v>0</v>
      </c>
    </row>
    <row r="11" spans="1:4" ht="15.75" customHeight="1" x14ac:dyDescent="0.25">
      <c r="A11" s="81" t="s">
        <v>32</v>
      </c>
      <c r="B11" s="39" t="s">
        <v>86</v>
      </c>
      <c r="C11" s="41">
        <f>+'Nyílászáró csere '!I4</f>
        <v>0</v>
      </c>
      <c r="D11" s="41">
        <f>+'Nyílászáró csere '!J4</f>
        <v>0</v>
      </c>
    </row>
    <row r="12" spans="1:4" ht="15.75" customHeight="1" x14ac:dyDescent="0.25">
      <c r="A12" s="82"/>
      <c r="B12" s="39" t="s">
        <v>96</v>
      </c>
      <c r="C12" s="41">
        <f>+'Nyílászáró csere '!I33</f>
        <v>0</v>
      </c>
      <c r="D12" s="41">
        <f>+'Nyílászáró csere '!J33</f>
        <v>0</v>
      </c>
    </row>
    <row r="13" spans="1:4" ht="15.75" customHeight="1" x14ac:dyDescent="0.25">
      <c r="A13" s="82"/>
      <c r="B13" s="39" t="s">
        <v>98</v>
      </c>
      <c r="C13" s="41">
        <f>+'Nyílászáró csere '!I35</f>
        <v>0</v>
      </c>
      <c r="D13" s="41">
        <f>+'Nyílászáró csere '!J35</f>
        <v>0</v>
      </c>
    </row>
    <row r="14" spans="1:4" x14ac:dyDescent="0.25">
      <c r="A14" s="42" t="s">
        <v>33</v>
      </c>
      <c r="B14" s="42" t="s">
        <v>33</v>
      </c>
      <c r="C14" s="41">
        <f>+Akadálymentesítés!I10</f>
        <v>0</v>
      </c>
      <c r="D14" s="41">
        <f>+Akadálymentesítés!J10</f>
        <v>0</v>
      </c>
    </row>
    <row r="15" spans="1:4" ht="15" customHeight="1" thickBot="1" x14ac:dyDescent="0.3">
      <c r="A15" s="43" t="s">
        <v>34</v>
      </c>
      <c r="B15" s="44" t="s">
        <v>34</v>
      </c>
      <c r="C15" s="43">
        <f>+Napelem!I4</f>
        <v>0</v>
      </c>
      <c r="D15" s="43">
        <f>+Napelem!J4</f>
        <v>0</v>
      </c>
    </row>
    <row r="16" spans="1:4" ht="15.75" customHeight="1" x14ac:dyDescent="0.25">
      <c r="A16" s="45" t="s">
        <v>0</v>
      </c>
      <c r="B16" s="46"/>
      <c r="C16" s="7">
        <f>+SUM(C5:C15)</f>
        <v>0</v>
      </c>
      <c r="D16" s="7">
        <f>SUM(D5:D15)</f>
        <v>0</v>
      </c>
    </row>
    <row r="17" spans="1:4" ht="15.75" customHeight="1" x14ac:dyDescent="0.25">
      <c r="A17" s="47"/>
      <c r="B17" s="48"/>
      <c r="C17" s="83">
        <f>+C16+D16</f>
        <v>0</v>
      </c>
      <c r="D17" s="84"/>
    </row>
    <row r="18" spans="1:4" ht="15" customHeight="1" x14ac:dyDescent="0.25">
      <c r="A18" s="49" t="s">
        <v>1</v>
      </c>
      <c r="B18" s="50"/>
      <c r="C18" s="83">
        <f>+C17*0.27</f>
        <v>0</v>
      </c>
      <c r="D18" s="84"/>
    </row>
    <row r="19" spans="1:4" ht="15" customHeight="1" thickBot="1" x14ac:dyDescent="0.3">
      <c r="A19" s="51" t="s">
        <v>2</v>
      </c>
      <c r="B19" s="52"/>
      <c r="C19" s="73">
        <f>+C18+C17</f>
        <v>0</v>
      </c>
      <c r="D19" s="74"/>
    </row>
    <row r="20" spans="1:4" x14ac:dyDescent="0.25">
      <c r="B20" s="10"/>
    </row>
    <row r="21" spans="1:4" x14ac:dyDescent="0.25">
      <c r="B21" s="10"/>
    </row>
    <row r="22" spans="1:4" x14ac:dyDescent="0.25">
      <c r="B22" s="10"/>
    </row>
    <row r="23" spans="1:4" x14ac:dyDescent="0.25">
      <c r="B23" s="10"/>
    </row>
    <row r="24" spans="1:4" x14ac:dyDescent="0.25">
      <c r="B24" s="10"/>
    </row>
    <row r="25" spans="1:4" x14ac:dyDescent="0.25">
      <c r="B25" s="10"/>
    </row>
    <row r="26" spans="1:4" x14ac:dyDescent="0.25">
      <c r="B26" s="10"/>
    </row>
    <row r="27" spans="1:4" x14ac:dyDescent="0.25">
      <c r="B27" s="10"/>
    </row>
    <row r="28" spans="1:4" x14ac:dyDescent="0.25">
      <c r="B28" s="10"/>
    </row>
    <row r="29" spans="1:4" x14ac:dyDescent="0.25">
      <c r="B29" s="10"/>
    </row>
    <row r="30" spans="1:4" x14ac:dyDescent="0.25">
      <c r="B30" s="10"/>
    </row>
    <row r="31" spans="1:4" x14ac:dyDescent="0.25">
      <c r="B31" s="10"/>
    </row>
    <row r="32" spans="1:4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26" spans="2:2" x14ac:dyDescent="0.25">
      <c r="B126" s="10"/>
    </row>
    <row r="127" spans="2:2" x14ac:dyDescent="0.25">
      <c r="B127" s="10"/>
    </row>
    <row r="128" spans="2:2" x14ac:dyDescent="0.25">
      <c r="B128" s="10"/>
    </row>
    <row r="129" spans="2:2" x14ac:dyDescent="0.25">
      <c r="B129" s="10"/>
    </row>
    <row r="130" spans="2:2" x14ac:dyDescent="0.25">
      <c r="B130" s="10"/>
    </row>
    <row r="131" spans="2:2" x14ac:dyDescent="0.25">
      <c r="B131" s="10"/>
    </row>
    <row r="132" spans="2:2" x14ac:dyDescent="0.25">
      <c r="B132" s="10"/>
    </row>
    <row r="133" spans="2:2" x14ac:dyDescent="0.25">
      <c r="B133" s="10"/>
    </row>
    <row r="134" spans="2:2" x14ac:dyDescent="0.25">
      <c r="B134" s="10"/>
    </row>
    <row r="135" spans="2:2" x14ac:dyDescent="0.25">
      <c r="B135" s="10"/>
    </row>
    <row r="136" spans="2:2" x14ac:dyDescent="0.25">
      <c r="B136" s="10"/>
    </row>
    <row r="137" spans="2:2" x14ac:dyDescent="0.25">
      <c r="B137" s="10"/>
    </row>
    <row r="138" spans="2:2" x14ac:dyDescent="0.25">
      <c r="B138" s="10"/>
    </row>
    <row r="139" spans="2:2" x14ac:dyDescent="0.25">
      <c r="B139" s="10"/>
    </row>
    <row r="140" spans="2:2" x14ac:dyDescent="0.25">
      <c r="B140" s="10"/>
    </row>
    <row r="141" spans="2:2" x14ac:dyDescent="0.25">
      <c r="B141" s="10"/>
    </row>
    <row r="142" spans="2:2" x14ac:dyDescent="0.25">
      <c r="B142" s="10"/>
    </row>
    <row r="143" spans="2:2" x14ac:dyDescent="0.25">
      <c r="B143" s="10"/>
    </row>
    <row r="144" spans="2:2" x14ac:dyDescent="0.25">
      <c r="B144" s="10"/>
    </row>
    <row r="145" spans="2:2" x14ac:dyDescent="0.25">
      <c r="B145" s="10"/>
    </row>
    <row r="146" spans="2:2" x14ac:dyDescent="0.25">
      <c r="B146" s="10"/>
    </row>
    <row r="147" spans="2:2" x14ac:dyDescent="0.25">
      <c r="B147" s="10"/>
    </row>
    <row r="148" spans="2:2" x14ac:dyDescent="0.25">
      <c r="B148" s="10"/>
    </row>
    <row r="149" spans="2:2" x14ac:dyDescent="0.25">
      <c r="B149" s="10"/>
    </row>
    <row r="150" spans="2:2" x14ac:dyDescent="0.25">
      <c r="B150" s="10"/>
    </row>
    <row r="151" spans="2:2" x14ac:dyDescent="0.25">
      <c r="B151" s="10"/>
    </row>
    <row r="152" spans="2:2" x14ac:dyDescent="0.25">
      <c r="B152" s="10"/>
    </row>
    <row r="153" spans="2:2" x14ac:dyDescent="0.25">
      <c r="B153" s="10"/>
    </row>
    <row r="154" spans="2:2" x14ac:dyDescent="0.25">
      <c r="B154" s="10"/>
    </row>
    <row r="155" spans="2:2" x14ac:dyDescent="0.25">
      <c r="B155" s="10"/>
    </row>
    <row r="156" spans="2:2" x14ac:dyDescent="0.25">
      <c r="B156" s="10"/>
    </row>
    <row r="157" spans="2:2" x14ac:dyDescent="0.25">
      <c r="B157" s="10"/>
    </row>
    <row r="158" spans="2:2" x14ac:dyDescent="0.25">
      <c r="B158" s="10"/>
    </row>
    <row r="159" spans="2:2" x14ac:dyDescent="0.25">
      <c r="B159" s="10"/>
    </row>
    <row r="160" spans="2:2" x14ac:dyDescent="0.25">
      <c r="B160" s="10"/>
    </row>
    <row r="161" spans="2:2" x14ac:dyDescent="0.25">
      <c r="B161" s="10"/>
    </row>
    <row r="162" spans="2:2" x14ac:dyDescent="0.25">
      <c r="B162" s="10"/>
    </row>
    <row r="163" spans="2:2" x14ac:dyDescent="0.25">
      <c r="B163" s="10"/>
    </row>
    <row r="164" spans="2:2" x14ac:dyDescent="0.25">
      <c r="B164" s="10"/>
    </row>
    <row r="165" spans="2:2" x14ac:dyDescent="0.25">
      <c r="B165" s="10"/>
    </row>
    <row r="166" spans="2:2" x14ac:dyDescent="0.25">
      <c r="B166" s="10"/>
    </row>
    <row r="167" spans="2:2" x14ac:dyDescent="0.25">
      <c r="B167" s="10"/>
    </row>
    <row r="168" spans="2:2" x14ac:dyDescent="0.25">
      <c r="B168" s="10"/>
    </row>
    <row r="169" spans="2:2" x14ac:dyDescent="0.25">
      <c r="B169" s="10"/>
    </row>
    <row r="170" spans="2:2" x14ac:dyDescent="0.25">
      <c r="B170" s="10"/>
    </row>
    <row r="171" spans="2:2" x14ac:dyDescent="0.25">
      <c r="B171" s="10"/>
    </row>
    <row r="172" spans="2:2" x14ac:dyDescent="0.25">
      <c r="B172" s="10"/>
    </row>
    <row r="173" spans="2:2" x14ac:dyDescent="0.25">
      <c r="B173" s="10"/>
    </row>
    <row r="174" spans="2:2" x14ac:dyDescent="0.25">
      <c r="B174" s="10"/>
    </row>
    <row r="175" spans="2:2" x14ac:dyDescent="0.25">
      <c r="B175" s="10"/>
    </row>
    <row r="176" spans="2:2" x14ac:dyDescent="0.25">
      <c r="B176" s="10"/>
    </row>
    <row r="177" spans="2:2" x14ac:dyDescent="0.25">
      <c r="B177" s="10"/>
    </row>
    <row r="178" spans="2:2" x14ac:dyDescent="0.25">
      <c r="B178" s="10"/>
    </row>
    <row r="179" spans="2:2" x14ac:dyDescent="0.25">
      <c r="B179" s="10"/>
    </row>
    <row r="180" spans="2:2" x14ac:dyDescent="0.25">
      <c r="B180" s="10"/>
    </row>
    <row r="181" spans="2:2" x14ac:dyDescent="0.25">
      <c r="B181" s="10"/>
    </row>
    <row r="182" spans="2:2" x14ac:dyDescent="0.25">
      <c r="B182" s="10"/>
    </row>
    <row r="183" spans="2:2" x14ac:dyDescent="0.25">
      <c r="B183" s="10"/>
    </row>
    <row r="184" spans="2:2" x14ac:dyDescent="0.25">
      <c r="B184" s="10"/>
    </row>
    <row r="185" spans="2:2" x14ac:dyDescent="0.25">
      <c r="B185" s="10"/>
    </row>
    <row r="186" spans="2:2" x14ac:dyDescent="0.25">
      <c r="B186" s="10"/>
    </row>
    <row r="187" spans="2:2" x14ac:dyDescent="0.25">
      <c r="B187" s="10"/>
    </row>
    <row r="188" spans="2:2" x14ac:dyDescent="0.25">
      <c r="B188" s="10"/>
    </row>
    <row r="189" spans="2:2" x14ac:dyDescent="0.25">
      <c r="B189" s="10"/>
    </row>
    <row r="190" spans="2:2" x14ac:dyDescent="0.25">
      <c r="B190" s="10"/>
    </row>
    <row r="191" spans="2:2" x14ac:dyDescent="0.25">
      <c r="B191" s="10"/>
    </row>
    <row r="192" spans="2:2" x14ac:dyDescent="0.25">
      <c r="B192" s="10"/>
    </row>
    <row r="193" spans="2:2" x14ac:dyDescent="0.25">
      <c r="B193" s="10"/>
    </row>
    <row r="194" spans="2:2" x14ac:dyDescent="0.25">
      <c r="B194" s="10"/>
    </row>
    <row r="195" spans="2:2" x14ac:dyDescent="0.25">
      <c r="B195" s="10"/>
    </row>
    <row r="196" spans="2:2" x14ac:dyDescent="0.25">
      <c r="B196" s="10"/>
    </row>
    <row r="197" spans="2:2" x14ac:dyDescent="0.25">
      <c r="B197" s="10"/>
    </row>
    <row r="198" spans="2:2" x14ac:dyDescent="0.25">
      <c r="B198" s="10"/>
    </row>
    <row r="199" spans="2:2" x14ac:dyDescent="0.25">
      <c r="B199" s="10"/>
    </row>
    <row r="200" spans="2:2" x14ac:dyDescent="0.25">
      <c r="B200" s="10"/>
    </row>
    <row r="201" spans="2:2" x14ac:dyDescent="0.25">
      <c r="B201" s="10"/>
    </row>
    <row r="202" spans="2:2" x14ac:dyDescent="0.25">
      <c r="B202" s="10"/>
    </row>
    <row r="203" spans="2:2" x14ac:dyDescent="0.25">
      <c r="B203" s="10"/>
    </row>
    <row r="204" spans="2:2" x14ac:dyDescent="0.25">
      <c r="B204" s="10"/>
    </row>
    <row r="205" spans="2:2" x14ac:dyDescent="0.25">
      <c r="B205" s="10"/>
    </row>
    <row r="206" spans="2:2" x14ac:dyDescent="0.25">
      <c r="B206" s="10"/>
    </row>
    <row r="207" spans="2:2" x14ac:dyDescent="0.25">
      <c r="B207" s="10"/>
    </row>
    <row r="208" spans="2:2" x14ac:dyDescent="0.25">
      <c r="B208" s="10"/>
    </row>
    <row r="209" spans="2:2" x14ac:dyDescent="0.25">
      <c r="B209" s="10"/>
    </row>
    <row r="210" spans="2:2" x14ac:dyDescent="0.25">
      <c r="B210" s="10"/>
    </row>
    <row r="211" spans="2:2" x14ac:dyDescent="0.25">
      <c r="B211" s="10"/>
    </row>
    <row r="212" spans="2:2" x14ac:dyDescent="0.25">
      <c r="B212" s="10"/>
    </row>
    <row r="213" spans="2:2" x14ac:dyDescent="0.25">
      <c r="B213" s="10"/>
    </row>
    <row r="214" spans="2:2" x14ac:dyDescent="0.25">
      <c r="B214" s="10"/>
    </row>
    <row r="215" spans="2:2" x14ac:dyDescent="0.25">
      <c r="B215" s="10"/>
    </row>
    <row r="216" spans="2:2" x14ac:dyDescent="0.25">
      <c r="B216" s="10"/>
    </row>
    <row r="217" spans="2:2" x14ac:dyDescent="0.25">
      <c r="B217" s="10"/>
    </row>
    <row r="218" spans="2:2" x14ac:dyDescent="0.25">
      <c r="B218" s="10"/>
    </row>
    <row r="219" spans="2:2" x14ac:dyDescent="0.25">
      <c r="B219" s="10"/>
    </row>
    <row r="220" spans="2:2" x14ac:dyDescent="0.25">
      <c r="B220" s="10"/>
    </row>
    <row r="221" spans="2:2" x14ac:dyDescent="0.25">
      <c r="B221" s="10"/>
    </row>
    <row r="222" spans="2:2" x14ac:dyDescent="0.25">
      <c r="B222" s="10"/>
    </row>
    <row r="223" spans="2:2" x14ac:dyDescent="0.25">
      <c r="B223" s="10"/>
    </row>
    <row r="224" spans="2:2" x14ac:dyDescent="0.25">
      <c r="B224" s="10"/>
    </row>
    <row r="225" spans="2:2" x14ac:dyDescent="0.25">
      <c r="B225" s="10"/>
    </row>
    <row r="226" spans="2:2" x14ac:dyDescent="0.25">
      <c r="B226" s="10"/>
    </row>
    <row r="227" spans="2:2" x14ac:dyDescent="0.25">
      <c r="B227" s="10"/>
    </row>
    <row r="228" spans="2:2" x14ac:dyDescent="0.25">
      <c r="B228" s="10"/>
    </row>
    <row r="229" spans="2:2" x14ac:dyDescent="0.25">
      <c r="B229" s="10"/>
    </row>
    <row r="230" spans="2:2" x14ac:dyDescent="0.25">
      <c r="B230" s="10"/>
    </row>
    <row r="231" spans="2:2" x14ac:dyDescent="0.25">
      <c r="B231" s="10"/>
    </row>
    <row r="232" spans="2:2" x14ac:dyDescent="0.25">
      <c r="B232" s="10"/>
    </row>
    <row r="233" spans="2:2" x14ac:dyDescent="0.25">
      <c r="B233" s="10"/>
    </row>
    <row r="234" spans="2:2" x14ac:dyDescent="0.25">
      <c r="B234" s="10"/>
    </row>
    <row r="235" spans="2:2" x14ac:dyDescent="0.25">
      <c r="B235" s="10"/>
    </row>
    <row r="236" spans="2:2" x14ac:dyDescent="0.25">
      <c r="B236" s="10"/>
    </row>
    <row r="237" spans="2:2" x14ac:dyDescent="0.25">
      <c r="B237" s="10"/>
    </row>
    <row r="238" spans="2:2" x14ac:dyDescent="0.25">
      <c r="B238" s="10"/>
    </row>
    <row r="239" spans="2:2" x14ac:dyDescent="0.25">
      <c r="B239" s="10"/>
    </row>
    <row r="240" spans="2:2" x14ac:dyDescent="0.25">
      <c r="B240" s="10"/>
    </row>
    <row r="241" spans="2:2" x14ac:dyDescent="0.25">
      <c r="B241" s="10"/>
    </row>
    <row r="242" spans="2:2" x14ac:dyDescent="0.25">
      <c r="B242" s="10"/>
    </row>
    <row r="243" spans="2:2" x14ac:dyDescent="0.25">
      <c r="B243" s="10"/>
    </row>
    <row r="244" spans="2:2" x14ac:dyDescent="0.25">
      <c r="B244" s="10"/>
    </row>
    <row r="245" spans="2:2" x14ac:dyDescent="0.25">
      <c r="B245" s="10"/>
    </row>
    <row r="246" spans="2:2" x14ac:dyDescent="0.25">
      <c r="B246" s="10"/>
    </row>
    <row r="247" spans="2:2" x14ac:dyDescent="0.25">
      <c r="B247" s="10"/>
    </row>
    <row r="248" spans="2:2" x14ac:dyDescent="0.25">
      <c r="B248" s="10"/>
    </row>
    <row r="249" spans="2:2" x14ac:dyDescent="0.25">
      <c r="B249" s="10"/>
    </row>
    <row r="250" spans="2:2" x14ac:dyDescent="0.25">
      <c r="B250" s="10"/>
    </row>
    <row r="251" spans="2:2" x14ac:dyDescent="0.25">
      <c r="B251" s="10"/>
    </row>
    <row r="252" spans="2:2" x14ac:dyDescent="0.25">
      <c r="B252" s="10"/>
    </row>
    <row r="253" spans="2:2" x14ac:dyDescent="0.25">
      <c r="B253" s="10"/>
    </row>
    <row r="254" spans="2:2" x14ac:dyDescent="0.25">
      <c r="B254" s="10"/>
    </row>
    <row r="255" spans="2:2" x14ac:dyDescent="0.25">
      <c r="B255" s="10"/>
    </row>
    <row r="256" spans="2:2" x14ac:dyDescent="0.25">
      <c r="B256" s="10"/>
    </row>
    <row r="257" spans="2:2" x14ac:dyDescent="0.25">
      <c r="B257" s="10"/>
    </row>
    <row r="258" spans="2:2" x14ac:dyDescent="0.25">
      <c r="B258" s="10"/>
    </row>
    <row r="259" spans="2:2" x14ac:dyDescent="0.25">
      <c r="B259" s="10"/>
    </row>
    <row r="260" spans="2:2" x14ac:dyDescent="0.25">
      <c r="B260" s="10"/>
    </row>
    <row r="261" spans="2:2" x14ac:dyDescent="0.25">
      <c r="B261" s="10"/>
    </row>
    <row r="262" spans="2:2" x14ac:dyDescent="0.25">
      <c r="B262" s="10"/>
    </row>
    <row r="263" spans="2:2" x14ac:dyDescent="0.25">
      <c r="B263" s="10"/>
    </row>
    <row r="264" spans="2:2" x14ac:dyDescent="0.25">
      <c r="B264" s="10"/>
    </row>
    <row r="265" spans="2:2" x14ac:dyDescent="0.25">
      <c r="B265" s="10"/>
    </row>
    <row r="266" spans="2:2" x14ac:dyDescent="0.25">
      <c r="B266" s="10"/>
    </row>
    <row r="267" spans="2:2" x14ac:dyDescent="0.25">
      <c r="B267" s="10"/>
    </row>
    <row r="268" spans="2:2" x14ac:dyDescent="0.25">
      <c r="B268" s="10"/>
    </row>
    <row r="269" spans="2:2" x14ac:dyDescent="0.25">
      <c r="B269" s="10"/>
    </row>
    <row r="270" spans="2:2" x14ac:dyDescent="0.25">
      <c r="B270" s="10"/>
    </row>
    <row r="271" spans="2:2" x14ac:dyDescent="0.25">
      <c r="B271" s="10"/>
    </row>
    <row r="272" spans="2:2" x14ac:dyDescent="0.25">
      <c r="B272" s="10"/>
    </row>
    <row r="273" spans="2:2" x14ac:dyDescent="0.25">
      <c r="B273" s="10"/>
    </row>
    <row r="274" spans="2:2" x14ac:dyDescent="0.25">
      <c r="B274" s="10"/>
    </row>
    <row r="275" spans="2:2" x14ac:dyDescent="0.25">
      <c r="B275" s="10"/>
    </row>
    <row r="276" spans="2:2" x14ac:dyDescent="0.25">
      <c r="B276" s="10"/>
    </row>
    <row r="277" spans="2:2" x14ac:dyDescent="0.25">
      <c r="B277" s="10"/>
    </row>
    <row r="278" spans="2:2" x14ac:dyDescent="0.25">
      <c r="B278" s="10"/>
    </row>
    <row r="279" spans="2:2" x14ac:dyDescent="0.25">
      <c r="B279" s="10"/>
    </row>
    <row r="280" spans="2:2" x14ac:dyDescent="0.25">
      <c r="B280" s="10"/>
    </row>
    <row r="281" spans="2:2" x14ac:dyDescent="0.25">
      <c r="B281" s="10"/>
    </row>
    <row r="282" spans="2:2" x14ac:dyDescent="0.25">
      <c r="B282" s="10"/>
    </row>
    <row r="283" spans="2:2" x14ac:dyDescent="0.25">
      <c r="B283" s="10"/>
    </row>
    <row r="284" spans="2:2" x14ac:dyDescent="0.25">
      <c r="B284" s="10"/>
    </row>
    <row r="285" spans="2:2" x14ac:dyDescent="0.25">
      <c r="B285" s="10"/>
    </row>
    <row r="286" spans="2:2" x14ac:dyDescent="0.25">
      <c r="B286" s="10"/>
    </row>
    <row r="287" spans="2:2" x14ac:dyDescent="0.25">
      <c r="B287" s="10"/>
    </row>
    <row r="288" spans="2:2" x14ac:dyDescent="0.25">
      <c r="B288" s="10"/>
    </row>
    <row r="289" spans="2:2" x14ac:dyDescent="0.25">
      <c r="B289" s="10"/>
    </row>
    <row r="290" spans="2:2" x14ac:dyDescent="0.25">
      <c r="B290" s="10"/>
    </row>
    <row r="291" spans="2:2" x14ac:dyDescent="0.25">
      <c r="B291" s="10"/>
    </row>
    <row r="292" spans="2:2" x14ac:dyDescent="0.25">
      <c r="B292" s="10"/>
    </row>
    <row r="293" spans="2:2" x14ac:dyDescent="0.25">
      <c r="B293" s="10"/>
    </row>
    <row r="294" spans="2:2" x14ac:dyDescent="0.25">
      <c r="B294" s="10"/>
    </row>
    <row r="295" spans="2:2" x14ac:dyDescent="0.25">
      <c r="B295" s="10"/>
    </row>
    <row r="296" spans="2:2" x14ac:dyDescent="0.25">
      <c r="B296" s="10"/>
    </row>
    <row r="297" spans="2:2" x14ac:dyDescent="0.25">
      <c r="B297" s="10"/>
    </row>
    <row r="298" spans="2:2" x14ac:dyDescent="0.25">
      <c r="B298" s="10"/>
    </row>
    <row r="299" spans="2:2" x14ac:dyDescent="0.25">
      <c r="B299" s="10"/>
    </row>
    <row r="300" spans="2:2" x14ac:dyDescent="0.25">
      <c r="B300" s="10"/>
    </row>
    <row r="301" spans="2:2" x14ac:dyDescent="0.25">
      <c r="B301" s="10"/>
    </row>
    <row r="302" spans="2:2" x14ac:dyDescent="0.25">
      <c r="B302" s="10"/>
    </row>
    <row r="303" spans="2:2" x14ac:dyDescent="0.25">
      <c r="B303" s="10"/>
    </row>
    <row r="304" spans="2:2" x14ac:dyDescent="0.25">
      <c r="B304" s="10"/>
    </row>
    <row r="305" spans="2:2" x14ac:dyDescent="0.25">
      <c r="B305" s="10"/>
    </row>
    <row r="306" spans="2:2" x14ac:dyDescent="0.25">
      <c r="B306" s="10"/>
    </row>
    <row r="307" spans="2:2" x14ac:dyDescent="0.25">
      <c r="B307" s="10"/>
    </row>
    <row r="308" spans="2:2" x14ac:dyDescent="0.25">
      <c r="B308" s="10"/>
    </row>
    <row r="309" spans="2:2" x14ac:dyDescent="0.25">
      <c r="B309" s="10"/>
    </row>
    <row r="310" spans="2:2" x14ac:dyDescent="0.25">
      <c r="B310" s="10"/>
    </row>
    <row r="311" spans="2:2" x14ac:dyDescent="0.25">
      <c r="B311" s="10"/>
    </row>
    <row r="312" spans="2:2" x14ac:dyDescent="0.25">
      <c r="B312" s="10"/>
    </row>
    <row r="313" spans="2:2" x14ac:dyDescent="0.25">
      <c r="B313" s="10"/>
    </row>
    <row r="314" spans="2:2" x14ac:dyDescent="0.25">
      <c r="B314" s="10"/>
    </row>
    <row r="315" spans="2:2" x14ac:dyDescent="0.25">
      <c r="B315" s="10"/>
    </row>
    <row r="316" spans="2:2" x14ac:dyDescent="0.25">
      <c r="B316" s="10"/>
    </row>
    <row r="317" spans="2:2" x14ac:dyDescent="0.25">
      <c r="B317" s="10"/>
    </row>
    <row r="318" spans="2:2" x14ac:dyDescent="0.25">
      <c r="B318" s="10"/>
    </row>
    <row r="319" spans="2:2" x14ac:dyDescent="0.25">
      <c r="B319" s="10"/>
    </row>
    <row r="320" spans="2:2" x14ac:dyDescent="0.25">
      <c r="B320" s="10"/>
    </row>
    <row r="321" spans="2:2" x14ac:dyDescent="0.25">
      <c r="B321" s="10"/>
    </row>
    <row r="322" spans="2:2" x14ac:dyDescent="0.25">
      <c r="B322" s="10"/>
    </row>
    <row r="323" spans="2:2" x14ac:dyDescent="0.25">
      <c r="B323" s="10"/>
    </row>
    <row r="324" spans="2:2" x14ac:dyDescent="0.25">
      <c r="B324" s="10"/>
    </row>
    <row r="325" spans="2:2" x14ac:dyDescent="0.25">
      <c r="B325" s="10"/>
    </row>
    <row r="326" spans="2:2" x14ac:dyDescent="0.25">
      <c r="B326" s="10"/>
    </row>
    <row r="327" spans="2:2" x14ac:dyDescent="0.25">
      <c r="B327" s="10"/>
    </row>
    <row r="328" spans="2:2" x14ac:dyDescent="0.25">
      <c r="B328" s="10"/>
    </row>
    <row r="329" spans="2:2" x14ac:dyDescent="0.25">
      <c r="B329" s="10"/>
    </row>
    <row r="330" spans="2:2" x14ac:dyDescent="0.25">
      <c r="B330" s="10"/>
    </row>
    <row r="331" spans="2:2" x14ac:dyDescent="0.25">
      <c r="B331" s="10"/>
    </row>
    <row r="332" spans="2:2" x14ac:dyDescent="0.25">
      <c r="B332" s="10"/>
    </row>
    <row r="333" spans="2:2" x14ac:dyDescent="0.25">
      <c r="B333" s="10"/>
    </row>
    <row r="334" spans="2:2" x14ac:dyDescent="0.25">
      <c r="B334" s="10"/>
    </row>
    <row r="335" spans="2:2" x14ac:dyDescent="0.25">
      <c r="B335" s="10"/>
    </row>
    <row r="336" spans="2:2" x14ac:dyDescent="0.25">
      <c r="B336" s="10"/>
    </row>
    <row r="337" spans="2:2" x14ac:dyDescent="0.25">
      <c r="B337" s="10"/>
    </row>
    <row r="338" spans="2:2" x14ac:dyDescent="0.25">
      <c r="B338" s="10"/>
    </row>
    <row r="339" spans="2:2" x14ac:dyDescent="0.25">
      <c r="B339" s="10"/>
    </row>
    <row r="340" spans="2:2" x14ac:dyDescent="0.25">
      <c r="B340" s="10"/>
    </row>
    <row r="341" spans="2:2" x14ac:dyDescent="0.25">
      <c r="B341" s="10"/>
    </row>
    <row r="342" spans="2:2" x14ac:dyDescent="0.25">
      <c r="B342" s="10"/>
    </row>
    <row r="343" spans="2:2" x14ac:dyDescent="0.25">
      <c r="B343" s="10"/>
    </row>
    <row r="344" spans="2:2" x14ac:dyDescent="0.25">
      <c r="B344" s="10"/>
    </row>
    <row r="345" spans="2:2" x14ac:dyDescent="0.25">
      <c r="B345" s="10"/>
    </row>
    <row r="346" spans="2:2" x14ac:dyDescent="0.25">
      <c r="B346" s="10"/>
    </row>
    <row r="347" spans="2:2" x14ac:dyDescent="0.25">
      <c r="B347" s="10"/>
    </row>
    <row r="348" spans="2:2" x14ac:dyDescent="0.25">
      <c r="B348" s="10"/>
    </row>
    <row r="349" spans="2:2" x14ac:dyDescent="0.25">
      <c r="B349" s="10"/>
    </row>
    <row r="350" spans="2:2" x14ac:dyDescent="0.25">
      <c r="B350" s="10"/>
    </row>
    <row r="351" spans="2:2" x14ac:dyDescent="0.25">
      <c r="B351" s="10"/>
    </row>
    <row r="352" spans="2:2" x14ac:dyDescent="0.25">
      <c r="B352" s="10"/>
    </row>
    <row r="353" spans="2:2" x14ac:dyDescent="0.25">
      <c r="B353" s="10"/>
    </row>
    <row r="354" spans="2:2" x14ac:dyDescent="0.25">
      <c r="B354" s="10"/>
    </row>
    <row r="355" spans="2:2" x14ac:dyDescent="0.25">
      <c r="B355" s="10"/>
    </row>
    <row r="356" spans="2:2" x14ac:dyDescent="0.25">
      <c r="B356" s="10"/>
    </row>
    <row r="357" spans="2:2" x14ac:dyDescent="0.25">
      <c r="B357" s="10"/>
    </row>
    <row r="358" spans="2:2" x14ac:dyDescent="0.25">
      <c r="B358" s="10"/>
    </row>
    <row r="359" spans="2:2" x14ac:dyDescent="0.25">
      <c r="B359" s="10"/>
    </row>
    <row r="360" spans="2:2" x14ac:dyDescent="0.25">
      <c r="B360" s="10"/>
    </row>
    <row r="361" spans="2:2" x14ac:dyDescent="0.25">
      <c r="B361" s="10"/>
    </row>
    <row r="362" spans="2:2" x14ac:dyDescent="0.25">
      <c r="B362" s="10"/>
    </row>
    <row r="363" spans="2:2" x14ac:dyDescent="0.25">
      <c r="B363" s="10"/>
    </row>
    <row r="364" spans="2:2" x14ac:dyDescent="0.25">
      <c r="B364" s="10"/>
    </row>
    <row r="365" spans="2:2" x14ac:dyDescent="0.25">
      <c r="B365" s="10"/>
    </row>
    <row r="366" spans="2:2" x14ac:dyDescent="0.25">
      <c r="B366" s="10"/>
    </row>
    <row r="367" spans="2:2" x14ac:dyDescent="0.25">
      <c r="B367" s="10"/>
    </row>
    <row r="368" spans="2:2" x14ac:dyDescent="0.25">
      <c r="B368" s="10"/>
    </row>
    <row r="369" spans="2:2" x14ac:dyDescent="0.25">
      <c r="B369" s="10"/>
    </row>
    <row r="370" spans="2:2" x14ac:dyDescent="0.25">
      <c r="B370" s="10"/>
    </row>
    <row r="371" spans="2:2" x14ac:dyDescent="0.25">
      <c r="B371" s="10"/>
    </row>
    <row r="372" spans="2:2" x14ac:dyDescent="0.25">
      <c r="B372" s="10"/>
    </row>
    <row r="373" spans="2:2" x14ac:dyDescent="0.25">
      <c r="B373" s="10"/>
    </row>
    <row r="374" spans="2:2" x14ac:dyDescent="0.25">
      <c r="B374" s="10"/>
    </row>
    <row r="375" spans="2:2" x14ac:dyDescent="0.25">
      <c r="B375" s="10"/>
    </row>
    <row r="376" spans="2:2" x14ac:dyDescent="0.25">
      <c r="B376" s="10"/>
    </row>
    <row r="377" spans="2:2" x14ac:dyDescent="0.25">
      <c r="B377" s="10"/>
    </row>
    <row r="378" spans="2:2" x14ac:dyDescent="0.25">
      <c r="B378" s="10"/>
    </row>
  </sheetData>
  <sheetProtection selectLockedCells="1" selectUnlockedCells="1"/>
  <mergeCells count="7">
    <mergeCell ref="C19:D19"/>
    <mergeCell ref="A1:D1"/>
    <mergeCell ref="A2:D2"/>
    <mergeCell ref="A5:A10"/>
    <mergeCell ref="A11:A13"/>
    <mergeCell ref="C17:D17"/>
    <mergeCell ref="C18:D1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J41"/>
  <sheetViews>
    <sheetView topLeftCell="A25" zoomScale="115" zoomScaleNormal="115" zoomScaleSheetLayoutView="100" workbookViewId="0">
      <selection activeCell="C5" sqref="C5:C7"/>
    </sheetView>
  </sheetViews>
  <sheetFormatPr defaultRowHeight="12.75" x14ac:dyDescent="0.25"/>
  <cols>
    <col min="1" max="1" width="3.28515625" style="9" customWidth="1"/>
    <col min="2" max="2" width="26.7109375" style="24" customWidth="1"/>
    <col min="3" max="3" width="6.5703125" style="20" bestFit="1" customWidth="1"/>
    <col min="4" max="4" width="2.7109375" style="6" customWidth="1"/>
    <col min="5" max="5" width="7.7109375" style="21" customWidth="1"/>
    <col min="6" max="6" width="7.7109375" style="22" customWidth="1"/>
    <col min="7" max="8" width="8.7109375" style="11" customWidth="1"/>
    <col min="9" max="10" width="11.28515625" style="23" customWidth="1"/>
    <col min="11" max="16384" width="9.140625" style="6"/>
  </cols>
  <sheetData>
    <row r="1" spans="1:10" ht="27.75" customHeight="1" thickBot="1" x14ac:dyDescent="0.3">
      <c r="A1" s="75" t="str">
        <f>+[1]Főösszesítő!A1</f>
        <v>Árpád Fejedelem Általános Iskola
6066 Tiszaalpár, Alkotmány utca 14.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x14ac:dyDescent="0.25">
      <c r="A2" s="89" t="s">
        <v>35</v>
      </c>
      <c r="B2" s="90"/>
      <c r="C2" s="90"/>
      <c r="D2" s="90"/>
      <c r="E2" s="90"/>
      <c r="F2" s="90"/>
      <c r="G2" s="90"/>
      <c r="H2" s="90"/>
      <c r="I2" s="13"/>
      <c r="J2" s="13"/>
    </row>
    <row r="3" spans="1:10" ht="13.5" thickBot="1" x14ac:dyDescent="0.3">
      <c r="A3" s="2" t="s">
        <v>3</v>
      </c>
      <c r="B3" s="14" t="s">
        <v>4</v>
      </c>
      <c r="C3" s="2" t="s">
        <v>5</v>
      </c>
      <c r="D3" s="15" t="s">
        <v>6</v>
      </c>
      <c r="E3" s="3" t="s">
        <v>7</v>
      </c>
      <c r="F3" s="3" t="s">
        <v>8</v>
      </c>
      <c r="G3" s="3" t="s">
        <v>9</v>
      </c>
      <c r="H3" s="16" t="s">
        <v>10</v>
      </c>
      <c r="I3" s="17" t="s">
        <v>11</v>
      </c>
      <c r="J3" s="17" t="s">
        <v>12</v>
      </c>
    </row>
    <row r="4" spans="1:10" ht="13.5" thickBot="1" x14ac:dyDescent="0.3">
      <c r="A4" s="4" t="s">
        <v>36</v>
      </c>
      <c r="B4" s="25"/>
      <c r="C4" s="25"/>
      <c r="D4" s="25"/>
      <c r="E4" s="25"/>
      <c r="F4" s="25"/>
      <c r="G4" s="25"/>
      <c r="H4" s="5"/>
      <c r="I4" s="18">
        <f>SUM(G5:G7)</f>
        <v>0</v>
      </c>
      <c r="J4" s="18">
        <f>SUM(H5:H7)</f>
        <v>0</v>
      </c>
    </row>
    <row r="5" spans="1:10" ht="76.5" x14ac:dyDescent="0.25">
      <c r="A5" s="26" t="s">
        <v>13</v>
      </c>
      <c r="B5" s="53" t="s">
        <v>37</v>
      </c>
      <c r="C5" s="54">
        <v>1634</v>
      </c>
      <c r="D5" s="54" t="s">
        <v>38</v>
      </c>
      <c r="E5" s="54"/>
      <c r="F5" s="54"/>
      <c r="G5" s="54">
        <f t="shared" ref="G5:G7" si="0">+C5*E5</f>
        <v>0</v>
      </c>
      <c r="H5" s="54">
        <f t="shared" ref="H5:H7" si="1">+C5*F5</f>
        <v>0</v>
      </c>
      <c r="I5" s="55"/>
      <c r="J5" s="56"/>
    </row>
    <row r="6" spans="1:10" ht="76.5" x14ac:dyDescent="0.25">
      <c r="A6" s="26" t="s">
        <v>14</v>
      </c>
      <c r="B6" s="53" t="s">
        <v>39</v>
      </c>
      <c r="C6" s="54">
        <v>234</v>
      </c>
      <c r="D6" s="54" t="s">
        <v>38</v>
      </c>
      <c r="E6" s="54"/>
      <c r="F6" s="54"/>
      <c r="G6" s="54">
        <f t="shared" si="0"/>
        <v>0</v>
      </c>
      <c r="H6" s="54">
        <f t="shared" si="1"/>
        <v>0</v>
      </c>
      <c r="I6" s="55"/>
      <c r="J6" s="56"/>
    </row>
    <row r="7" spans="1:10" ht="64.5" thickBot="1" x14ac:dyDescent="0.3">
      <c r="A7" s="26" t="s">
        <v>40</v>
      </c>
      <c r="B7" s="53" t="s">
        <v>41</v>
      </c>
      <c r="C7" s="54">
        <v>634</v>
      </c>
      <c r="D7" s="54" t="s">
        <v>38</v>
      </c>
      <c r="E7" s="54"/>
      <c r="F7" s="54"/>
      <c r="G7" s="54">
        <f t="shared" si="0"/>
        <v>0</v>
      </c>
      <c r="H7" s="54">
        <f t="shared" si="1"/>
        <v>0</v>
      </c>
      <c r="I7" s="55"/>
      <c r="J7" s="56"/>
    </row>
    <row r="8" spans="1:10" ht="13.5" thickBot="1" x14ac:dyDescent="0.3">
      <c r="A8" s="4" t="s">
        <v>42</v>
      </c>
      <c r="B8" s="57"/>
      <c r="C8" s="57"/>
      <c r="D8" s="57"/>
      <c r="E8" s="57"/>
      <c r="F8" s="57"/>
      <c r="G8" s="57"/>
      <c r="H8" s="58"/>
      <c r="I8" s="18">
        <f>SUM(G9)</f>
        <v>0</v>
      </c>
      <c r="J8" s="18">
        <f>SUM(H9)</f>
        <v>0</v>
      </c>
    </row>
    <row r="9" spans="1:10" ht="64.5" thickBot="1" x14ac:dyDescent="0.3">
      <c r="A9" s="59" t="s">
        <v>13</v>
      </c>
      <c r="B9" s="60" t="s">
        <v>43</v>
      </c>
      <c r="C9" s="61">
        <v>2600</v>
      </c>
      <c r="D9" s="61" t="s">
        <v>38</v>
      </c>
      <c r="E9" s="54"/>
      <c r="F9" s="54"/>
      <c r="G9" s="54">
        <f>+C9*E9</f>
        <v>0</v>
      </c>
      <c r="H9" s="54">
        <f>+C9*F9</f>
        <v>0</v>
      </c>
      <c r="I9" s="56"/>
      <c r="J9" s="56"/>
    </row>
    <row r="10" spans="1:10" ht="13.5" thickBot="1" x14ac:dyDescent="0.3">
      <c r="A10" s="4" t="s">
        <v>44</v>
      </c>
      <c r="B10" s="57"/>
      <c r="C10" s="57"/>
      <c r="D10" s="57"/>
      <c r="E10" s="57"/>
      <c r="F10" s="57"/>
      <c r="G10" s="57"/>
      <c r="H10" s="58"/>
      <c r="I10" s="18">
        <f>SUM(G11)</f>
        <v>0</v>
      </c>
      <c r="J10" s="18">
        <f>SUM(H11)</f>
        <v>0</v>
      </c>
    </row>
    <row r="11" spans="1:10" ht="26.25" thickBot="1" x14ac:dyDescent="0.3">
      <c r="A11" s="26" t="s">
        <v>13</v>
      </c>
      <c r="B11" s="53" t="s">
        <v>45</v>
      </c>
      <c r="C11" s="54">
        <v>2450</v>
      </c>
      <c r="D11" s="54" t="s">
        <v>38</v>
      </c>
      <c r="E11" s="54"/>
      <c r="F11" s="54"/>
      <c r="G11" s="54">
        <f>+C11*E11</f>
        <v>0</v>
      </c>
      <c r="H11" s="54">
        <f>+C11*F11</f>
        <v>0</v>
      </c>
      <c r="I11" s="56"/>
      <c r="J11" s="56"/>
    </row>
    <row r="12" spans="1:10" ht="13.5" thickBot="1" x14ac:dyDescent="0.3">
      <c r="A12" s="4" t="s">
        <v>46</v>
      </c>
      <c r="B12" s="57"/>
      <c r="C12" s="57"/>
      <c r="D12" s="57"/>
      <c r="E12" s="57"/>
      <c r="F12" s="57"/>
      <c r="G12" s="57"/>
      <c r="H12" s="58"/>
      <c r="I12" s="18">
        <f>SUM(G13:G16)</f>
        <v>0</v>
      </c>
      <c r="J12" s="18">
        <f>SUM(H13:H16)</f>
        <v>0</v>
      </c>
    </row>
    <row r="13" spans="1:10" ht="25.5" x14ac:dyDescent="0.25">
      <c r="A13" s="62" t="s">
        <v>13</v>
      </c>
      <c r="B13" s="53" t="s">
        <v>47</v>
      </c>
      <c r="C13" s="54">
        <v>2450</v>
      </c>
      <c r="D13" s="54" t="s">
        <v>38</v>
      </c>
      <c r="E13" s="54"/>
      <c r="F13" s="54"/>
      <c r="G13" s="54">
        <f t="shared" ref="G13:G16" si="2">+C13*E13</f>
        <v>0</v>
      </c>
      <c r="H13" s="54">
        <f t="shared" ref="H13:H16" si="3">+C13*F13</f>
        <v>0</v>
      </c>
      <c r="I13" s="56"/>
      <c r="J13" s="56"/>
    </row>
    <row r="14" spans="1:10" ht="51" x14ac:dyDescent="0.25">
      <c r="A14" s="63" t="s">
        <v>14</v>
      </c>
      <c r="B14" s="53" t="s">
        <v>48</v>
      </c>
      <c r="C14" s="54">
        <v>150</v>
      </c>
      <c r="D14" s="54" t="s">
        <v>38</v>
      </c>
      <c r="E14" s="54"/>
      <c r="F14" s="54"/>
      <c r="G14" s="54">
        <f t="shared" si="2"/>
        <v>0</v>
      </c>
      <c r="H14" s="54">
        <f t="shared" si="3"/>
        <v>0</v>
      </c>
      <c r="I14" s="19"/>
      <c r="J14" s="19"/>
    </row>
    <row r="15" spans="1:10" ht="25.5" x14ac:dyDescent="0.25">
      <c r="A15" s="63" t="s">
        <v>40</v>
      </c>
      <c r="B15" s="53" t="s">
        <v>49</v>
      </c>
      <c r="C15" s="54">
        <v>150</v>
      </c>
      <c r="D15" s="54" t="s">
        <v>38</v>
      </c>
      <c r="E15" s="54"/>
      <c r="F15" s="54"/>
      <c r="G15" s="54">
        <f t="shared" si="2"/>
        <v>0</v>
      </c>
      <c r="H15" s="54">
        <f t="shared" si="3"/>
        <v>0</v>
      </c>
      <c r="I15" s="19"/>
      <c r="J15" s="19"/>
    </row>
    <row r="16" spans="1:10" ht="26.25" thickBot="1" x14ac:dyDescent="0.3">
      <c r="A16" s="63" t="s">
        <v>50</v>
      </c>
      <c r="B16" s="53" t="s">
        <v>51</v>
      </c>
      <c r="C16" s="54">
        <v>2450</v>
      </c>
      <c r="D16" s="54" t="s">
        <v>38</v>
      </c>
      <c r="E16" s="54"/>
      <c r="F16" s="54"/>
      <c r="G16" s="54">
        <f t="shared" si="2"/>
        <v>0</v>
      </c>
      <c r="H16" s="54">
        <f t="shared" si="3"/>
        <v>0</v>
      </c>
      <c r="I16" s="19"/>
      <c r="J16" s="19"/>
    </row>
    <row r="17" spans="1:10" ht="13.5" thickBot="1" x14ac:dyDescent="0.3">
      <c r="A17" s="4" t="s">
        <v>52</v>
      </c>
      <c r="B17" s="57"/>
      <c r="C17" s="57"/>
      <c r="D17" s="57"/>
      <c r="E17" s="57"/>
      <c r="F17" s="57"/>
      <c r="G17" s="57"/>
      <c r="H17" s="58"/>
      <c r="I17" s="18">
        <f>SUM(G18:G25)</f>
        <v>0</v>
      </c>
      <c r="J17" s="18">
        <f>SUM(H18:H25)</f>
        <v>0</v>
      </c>
    </row>
    <row r="18" spans="1:10" ht="63.75" x14ac:dyDescent="0.25">
      <c r="A18" s="63" t="s">
        <v>13</v>
      </c>
      <c r="B18" s="53" t="s">
        <v>53</v>
      </c>
      <c r="C18" s="54">
        <v>612</v>
      </c>
      <c r="D18" s="54" t="s">
        <v>38</v>
      </c>
      <c r="E18" s="54"/>
      <c r="F18" s="54"/>
      <c r="G18" s="54">
        <f t="shared" ref="G18:G25" si="4">+C18*E18</f>
        <v>0</v>
      </c>
      <c r="H18" s="54">
        <f t="shared" ref="H18:H25" si="5">+C18*F18</f>
        <v>0</v>
      </c>
      <c r="I18" s="19"/>
      <c r="J18" s="19"/>
    </row>
    <row r="19" spans="1:10" ht="25.5" x14ac:dyDescent="0.25">
      <c r="A19" s="63" t="s">
        <v>14</v>
      </c>
      <c r="B19" s="53" t="s">
        <v>54</v>
      </c>
      <c r="C19" s="54">
        <v>612</v>
      </c>
      <c r="D19" s="54" t="s">
        <v>38</v>
      </c>
      <c r="E19" s="54"/>
      <c r="F19" s="54"/>
      <c r="G19" s="54">
        <f t="shared" si="4"/>
        <v>0</v>
      </c>
      <c r="H19" s="54">
        <f t="shared" si="5"/>
        <v>0</v>
      </c>
      <c r="I19" s="19"/>
      <c r="J19" s="19"/>
    </row>
    <row r="20" spans="1:10" ht="38.25" x14ac:dyDescent="0.25">
      <c r="A20" s="63" t="s">
        <v>40</v>
      </c>
      <c r="B20" s="53" t="s">
        <v>55</v>
      </c>
      <c r="C20" s="54">
        <v>612</v>
      </c>
      <c r="D20" s="54" t="s">
        <v>38</v>
      </c>
      <c r="E20" s="54"/>
      <c r="F20" s="54"/>
      <c r="G20" s="54">
        <f t="shared" si="4"/>
        <v>0</v>
      </c>
      <c r="H20" s="54">
        <f t="shared" si="5"/>
        <v>0</v>
      </c>
      <c r="I20" s="19"/>
      <c r="J20" s="19"/>
    </row>
    <row r="21" spans="1:10" ht="51" x14ac:dyDescent="0.25">
      <c r="A21" s="63" t="s">
        <v>50</v>
      </c>
      <c r="B21" s="53" t="s">
        <v>56</v>
      </c>
      <c r="C21" s="54">
        <v>612</v>
      </c>
      <c r="D21" s="54" t="s">
        <v>38</v>
      </c>
      <c r="E21" s="54"/>
      <c r="F21" s="54"/>
      <c r="G21" s="54">
        <f t="shared" si="4"/>
        <v>0</v>
      </c>
      <c r="H21" s="54">
        <f t="shared" si="5"/>
        <v>0</v>
      </c>
      <c r="I21" s="56"/>
      <c r="J21" s="56"/>
    </row>
    <row r="22" spans="1:10" ht="51" x14ac:dyDescent="0.25">
      <c r="A22" s="63" t="s">
        <v>57</v>
      </c>
      <c r="B22" s="53" t="s">
        <v>58</v>
      </c>
      <c r="C22" s="54">
        <v>612</v>
      </c>
      <c r="D22" s="54" t="s">
        <v>38</v>
      </c>
      <c r="E22" s="54"/>
      <c r="F22" s="54"/>
      <c r="G22" s="54">
        <f t="shared" si="4"/>
        <v>0</v>
      </c>
      <c r="H22" s="54">
        <f t="shared" si="5"/>
        <v>0</v>
      </c>
      <c r="I22" s="19"/>
      <c r="J22" s="19"/>
    </row>
    <row r="23" spans="1:10" ht="25.5" x14ac:dyDescent="0.25">
      <c r="A23" s="63" t="s">
        <v>59</v>
      </c>
      <c r="B23" s="53" t="s">
        <v>60</v>
      </c>
      <c r="C23" s="54">
        <v>15</v>
      </c>
      <c r="D23" s="54" t="s">
        <v>61</v>
      </c>
      <c r="E23" s="54"/>
      <c r="F23" s="54"/>
      <c r="G23" s="54">
        <f t="shared" si="4"/>
        <v>0</v>
      </c>
      <c r="H23" s="54">
        <f t="shared" si="5"/>
        <v>0</v>
      </c>
      <c r="I23" s="19"/>
      <c r="J23" s="19"/>
    </row>
    <row r="24" spans="1:10" ht="38.25" x14ac:dyDescent="0.25">
      <c r="A24" s="63" t="s">
        <v>62</v>
      </c>
      <c r="B24" s="53" t="s">
        <v>63</v>
      </c>
      <c r="C24" s="54">
        <v>612</v>
      </c>
      <c r="D24" s="54" t="s">
        <v>38</v>
      </c>
      <c r="E24" s="54"/>
      <c r="F24" s="54"/>
      <c r="G24" s="54">
        <f t="shared" si="4"/>
        <v>0</v>
      </c>
      <c r="H24" s="54">
        <f t="shared" si="5"/>
        <v>0</v>
      </c>
      <c r="I24" s="19"/>
      <c r="J24" s="19"/>
    </row>
    <row r="25" spans="1:10" ht="39" thickBot="1" x14ac:dyDescent="0.3">
      <c r="A25" s="63" t="s">
        <v>64</v>
      </c>
      <c r="B25" s="53" t="s">
        <v>65</v>
      </c>
      <c r="C25" s="54">
        <v>5</v>
      </c>
      <c r="D25" s="54" t="s">
        <v>66</v>
      </c>
      <c r="E25" s="54"/>
      <c r="F25" s="54"/>
      <c r="G25" s="54">
        <f t="shared" si="4"/>
        <v>0</v>
      </c>
      <c r="H25" s="54">
        <f t="shared" si="5"/>
        <v>0</v>
      </c>
      <c r="I25" s="56"/>
      <c r="J25" s="56"/>
    </row>
    <row r="26" spans="1:10" ht="13.5" thickBot="1" x14ac:dyDescent="0.3">
      <c r="A26" s="4" t="s">
        <v>67</v>
      </c>
      <c r="B26" s="57"/>
      <c r="C26" s="57"/>
      <c r="D26" s="57"/>
      <c r="E26" s="57"/>
      <c r="F26" s="57"/>
      <c r="G26" s="57"/>
      <c r="H26" s="58"/>
      <c r="I26" s="18">
        <f>SUM(G27:G37)</f>
        <v>0</v>
      </c>
      <c r="J26" s="18">
        <f>SUM(H27:H37)</f>
        <v>0</v>
      </c>
    </row>
    <row r="27" spans="1:10" x14ac:dyDescent="0.25">
      <c r="A27" s="62" t="s">
        <v>13</v>
      </c>
      <c r="B27" s="53" t="s">
        <v>68</v>
      </c>
      <c r="C27" s="54">
        <v>480</v>
      </c>
      <c r="D27" s="54" t="s">
        <v>61</v>
      </c>
      <c r="E27" s="54"/>
      <c r="F27" s="54"/>
      <c r="G27" s="54">
        <f t="shared" ref="G27:G37" si="6">+C27*E27</f>
        <v>0</v>
      </c>
      <c r="H27" s="54">
        <f t="shared" ref="H27:H37" si="7">+C27*F27</f>
        <v>0</v>
      </c>
      <c r="I27" s="56"/>
      <c r="J27" s="56"/>
    </row>
    <row r="28" spans="1:10" x14ac:dyDescent="0.25">
      <c r="A28" s="62" t="s">
        <v>14</v>
      </c>
      <c r="B28" s="53" t="s">
        <v>69</v>
      </c>
      <c r="C28" s="54">
        <v>480</v>
      </c>
      <c r="D28" s="54" t="s">
        <v>61</v>
      </c>
      <c r="E28" s="54"/>
      <c r="F28" s="54"/>
      <c r="G28" s="54">
        <f t="shared" si="6"/>
        <v>0</v>
      </c>
      <c r="H28" s="54">
        <f t="shared" si="7"/>
        <v>0</v>
      </c>
      <c r="I28" s="19"/>
      <c r="J28" s="19"/>
    </row>
    <row r="29" spans="1:10" ht="76.5" x14ac:dyDescent="0.25">
      <c r="A29" s="62" t="s">
        <v>40</v>
      </c>
      <c r="B29" s="53" t="s">
        <v>70</v>
      </c>
      <c r="C29" s="54">
        <v>11</v>
      </c>
      <c r="D29" s="54" t="s">
        <v>66</v>
      </c>
      <c r="E29" s="54"/>
      <c r="F29" s="54"/>
      <c r="G29" s="54">
        <f t="shared" si="6"/>
        <v>0</v>
      </c>
      <c r="H29" s="54">
        <f t="shared" si="7"/>
        <v>0</v>
      </c>
      <c r="I29" s="19"/>
      <c r="J29" s="19"/>
    </row>
    <row r="30" spans="1:10" ht="76.5" x14ac:dyDescent="0.25">
      <c r="A30" s="62" t="s">
        <v>50</v>
      </c>
      <c r="B30" s="64" t="s">
        <v>71</v>
      </c>
      <c r="C30" s="54">
        <v>321</v>
      </c>
      <c r="D30" s="54" t="s">
        <v>61</v>
      </c>
      <c r="E30" s="54"/>
      <c r="F30" s="54"/>
      <c r="G30" s="54">
        <f t="shared" si="6"/>
        <v>0</v>
      </c>
      <c r="H30" s="54">
        <f t="shared" si="7"/>
        <v>0</v>
      </c>
      <c r="I30" s="19"/>
      <c r="J30" s="19"/>
    </row>
    <row r="31" spans="1:10" x14ac:dyDescent="0.25">
      <c r="A31" s="62" t="s">
        <v>57</v>
      </c>
      <c r="B31" s="53" t="s">
        <v>72</v>
      </c>
      <c r="C31" s="54">
        <v>4</v>
      </c>
      <c r="D31" s="54" t="s">
        <v>15</v>
      </c>
      <c r="E31" s="54"/>
      <c r="F31" s="54"/>
      <c r="G31" s="54">
        <f t="shared" si="6"/>
        <v>0</v>
      </c>
      <c r="H31" s="54">
        <f t="shared" si="7"/>
        <v>0</v>
      </c>
      <c r="I31" s="19"/>
      <c r="J31" s="19"/>
    </row>
    <row r="32" spans="1:10" ht="76.5" x14ac:dyDescent="0.25">
      <c r="A32" s="62" t="s">
        <v>59</v>
      </c>
      <c r="B32" s="53" t="s">
        <v>73</v>
      </c>
      <c r="C32" s="54">
        <v>98</v>
      </c>
      <c r="D32" s="54" t="s">
        <v>74</v>
      </c>
      <c r="E32" s="54"/>
      <c r="F32" s="54"/>
      <c r="G32" s="54">
        <f t="shared" si="6"/>
        <v>0</v>
      </c>
      <c r="H32" s="54">
        <f t="shared" si="7"/>
        <v>0</v>
      </c>
      <c r="I32" s="19"/>
      <c r="J32" s="19"/>
    </row>
    <row r="33" spans="1:10" ht="51" x14ac:dyDescent="0.25">
      <c r="A33" s="62" t="s">
        <v>62</v>
      </c>
      <c r="B33" s="64" t="s">
        <v>75</v>
      </c>
      <c r="C33" s="54">
        <v>47</v>
      </c>
      <c r="D33" s="54" t="s">
        <v>61</v>
      </c>
      <c r="E33" s="54"/>
      <c r="F33" s="54"/>
      <c r="G33" s="54">
        <f t="shared" si="6"/>
        <v>0</v>
      </c>
      <c r="H33" s="54">
        <f t="shared" si="7"/>
        <v>0</v>
      </c>
      <c r="I33" s="19"/>
      <c r="J33" s="19"/>
    </row>
    <row r="34" spans="1:10" ht="25.5" x14ac:dyDescent="0.25">
      <c r="A34" s="62" t="s">
        <v>64</v>
      </c>
      <c r="B34" s="53" t="s">
        <v>76</v>
      </c>
      <c r="C34" s="54">
        <v>2</v>
      </c>
      <c r="D34" s="54" t="s">
        <v>15</v>
      </c>
      <c r="E34" s="54"/>
      <c r="F34" s="54"/>
      <c r="G34" s="54">
        <f t="shared" si="6"/>
        <v>0</v>
      </c>
      <c r="H34" s="54">
        <f t="shared" si="7"/>
        <v>0</v>
      </c>
      <c r="I34" s="19"/>
      <c r="J34" s="19"/>
    </row>
    <row r="35" spans="1:10" ht="25.5" x14ac:dyDescent="0.25">
      <c r="A35" s="62" t="s">
        <v>77</v>
      </c>
      <c r="B35" s="53" t="s">
        <v>78</v>
      </c>
      <c r="C35" s="54">
        <v>15</v>
      </c>
      <c r="D35" s="54" t="s">
        <v>38</v>
      </c>
      <c r="E35" s="54"/>
      <c r="F35" s="54"/>
      <c r="G35" s="54">
        <f t="shared" si="6"/>
        <v>0</v>
      </c>
      <c r="H35" s="54">
        <f t="shared" si="7"/>
        <v>0</v>
      </c>
      <c r="I35" s="56"/>
      <c r="J35" s="56"/>
    </row>
    <row r="36" spans="1:10" x14ac:dyDescent="0.25">
      <c r="A36" s="62" t="s">
        <v>79</v>
      </c>
      <c r="B36" s="53" t="s">
        <v>80</v>
      </c>
      <c r="C36" s="54">
        <v>250</v>
      </c>
      <c r="D36" s="54" t="s">
        <v>61</v>
      </c>
      <c r="E36" s="54"/>
      <c r="F36" s="54"/>
      <c r="G36" s="54">
        <f t="shared" si="6"/>
        <v>0</v>
      </c>
      <c r="H36" s="54">
        <f t="shared" si="7"/>
        <v>0</v>
      </c>
      <c r="I36" s="19"/>
      <c r="J36" s="19"/>
    </row>
    <row r="37" spans="1:10" ht="51.75" thickBot="1" x14ac:dyDescent="0.3">
      <c r="A37" s="62" t="s">
        <v>81</v>
      </c>
      <c r="B37" s="53" t="s">
        <v>82</v>
      </c>
      <c r="C37" s="54">
        <v>2</v>
      </c>
      <c r="D37" s="54" t="s">
        <v>66</v>
      </c>
      <c r="E37" s="54"/>
      <c r="F37" s="54"/>
      <c r="G37" s="54">
        <f t="shared" si="6"/>
        <v>0</v>
      </c>
      <c r="H37" s="54">
        <f t="shared" si="7"/>
        <v>0</v>
      </c>
      <c r="I37" s="19"/>
      <c r="J37" s="19"/>
    </row>
    <row r="38" spans="1:10" x14ac:dyDescent="0.25">
      <c r="A38" s="91" t="s">
        <v>0</v>
      </c>
      <c r="B38" s="92"/>
      <c r="C38" s="92"/>
      <c r="D38" s="92"/>
      <c r="E38" s="92"/>
      <c r="F38" s="92"/>
      <c r="G38" s="92"/>
      <c r="H38" s="93"/>
      <c r="I38" s="7">
        <f>SUM(I4:I37)</f>
        <v>0</v>
      </c>
      <c r="J38" s="7">
        <f>SUM(J4:J37)</f>
        <v>0</v>
      </c>
    </row>
    <row r="39" spans="1:10" x14ac:dyDescent="0.25">
      <c r="A39" s="94"/>
      <c r="B39" s="95"/>
      <c r="C39" s="95"/>
      <c r="D39" s="95"/>
      <c r="E39" s="95"/>
      <c r="F39" s="95"/>
      <c r="G39" s="95"/>
      <c r="H39" s="96"/>
      <c r="I39" s="83">
        <f>+I38+J38</f>
        <v>0</v>
      </c>
      <c r="J39" s="97"/>
    </row>
    <row r="40" spans="1:10" x14ac:dyDescent="0.25">
      <c r="A40" s="94" t="s">
        <v>1</v>
      </c>
      <c r="B40" s="95"/>
      <c r="C40" s="95"/>
      <c r="D40" s="95"/>
      <c r="E40" s="95"/>
      <c r="F40" s="95"/>
      <c r="G40" s="95"/>
      <c r="H40" s="96"/>
      <c r="I40" s="83">
        <f>+I39*0.27</f>
        <v>0</v>
      </c>
      <c r="J40" s="97"/>
    </row>
    <row r="41" spans="1:10" ht="13.5" thickBot="1" x14ac:dyDescent="0.3">
      <c r="A41" s="85" t="s">
        <v>2</v>
      </c>
      <c r="B41" s="86"/>
      <c r="C41" s="86"/>
      <c r="D41" s="86"/>
      <c r="E41" s="86"/>
      <c r="F41" s="86"/>
      <c r="G41" s="86"/>
      <c r="H41" s="87"/>
      <c r="I41" s="73">
        <f>+I39+I40</f>
        <v>0</v>
      </c>
      <c r="J41" s="88"/>
    </row>
  </sheetData>
  <sheetProtection selectLockedCells="1" selectUnlockedCells="1"/>
  <mergeCells count="8">
    <mergeCell ref="A41:H41"/>
    <mergeCell ref="I41:J41"/>
    <mergeCell ref="A1:J1"/>
    <mergeCell ref="A2:H2"/>
    <mergeCell ref="A38:H39"/>
    <mergeCell ref="I39:J39"/>
    <mergeCell ref="A40:H40"/>
    <mergeCell ref="I40:J40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J19"/>
  <sheetViews>
    <sheetView topLeftCell="A10" zoomScale="115" zoomScaleNormal="115" zoomScaleSheetLayoutView="100" workbookViewId="0">
      <selection activeCell="I10" sqref="I10"/>
    </sheetView>
  </sheetViews>
  <sheetFormatPr defaultRowHeight="12.75" x14ac:dyDescent="0.25"/>
  <cols>
    <col min="1" max="1" width="3.28515625" style="9" customWidth="1"/>
    <col min="2" max="2" width="26.7109375" style="24" customWidth="1"/>
    <col min="3" max="3" width="5.7109375" style="20" customWidth="1"/>
    <col min="4" max="4" width="4" style="6" customWidth="1"/>
    <col min="5" max="5" width="9.85546875" style="21" customWidth="1"/>
    <col min="6" max="6" width="7.7109375" style="22" customWidth="1"/>
    <col min="7" max="8" width="8.7109375" style="11" customWidth="1"/>
    <col min="9" max="9" width="10.140625" style="23" customWidth="1"/>
    <col min="10" max="10" width="10.85546875" style="23" customWidth="1"/>
    <col min="11" max="16384" width="9.140625" style="6"/>
  </cols>
  <sheetData>
    <row r="1" spans="1:10" s="20" customFormat="1" x14ac:dyDescent="0.25">
      <c r="A1" s="9"/>
      <c r="B1" s="9"/>
      <c r="D1" s="6"/>
      <c r="E1" s="21"/>
      <c r="F1" s="22"/>
      <c r="G1" s="11"/>
      <c r="H1" s="11"/>
      <c r="I1" s="23"/>
      <c r="J1" s="23"/>
    </row>
    <row r="2" spans="1:10" s="20" customFormat="1" x14ac:dyDescent="0.25">
      <c r="A2" s="9"/>
      <c r="B2" s="9"/>
      <c r="D2" s="6"/>
      <c r="E2" s="21"/>
      <c r="F2" s="22"/>
      <c r="G2" s="11"/>
      <c r="H2" s="11"/>
      <c r="I2" s="23"/>
      <c r="J2" s="23"/>
    </row>
    <row r="3" spans="1:10" s="20" customFormat="1" x14ac:dyDescent="0.25">
      <c r="A3" s="9"/>
      <c r="B3" s="9"/>
      <c r="D3" s="6"/>
      <c r="E3" s="21"/>
      <c r="F3" s="22"/>
      <c r="G3" s="11"/>
      <c r="H3" s="11"/>
      <c r="I3" s="23"/>
      <c r="J3" s="23"/>
    </row>
    <row r="4" spans="1:10" s="20" customFormat="1" x14ac:dyDescent="0.25">
      <c r="A4" s="9"/>
      <c r="B4" s="9"/>
      <c r="D4" s="6"/>
      <c r="E4" s="21"/>
      <c r="F4" s="22"/>
      <c r="G4" s="11"/>
      <c r="H4" s="11"/>
      <c r="I4" s="23"/>
      <c r="J4" s="23"/>
    </row>
    <row r="5" spans="1:10" s="20" customFormat="1" x14ac:dyDescent="0.25">
      <c r="A5" s="9"/>
      <c r="B5" s="9"/>
      <c r="D5" s="6"/>
      <c r="E5" s="21"/>
      <c r="F5" s="22"/>
      <c r="G5" s="11"/>
      <c r="H5" s="11"/>
      <c r="I5" s="23"/>
      <c r="J5" s="23"/>
    </row>
    <row r="6" spans="1:10" s="20" customFormat="1" ht="13.5" thickBot="1" x14ac:dyDescent="0.3">
      <c r="A6" s="9"/>
      <c r="B6" s="9"/>
      <c r="D6" s="6"/>
      <c r="E6" s="21"/>
      <c r="F6" s="22"/>
      <c r="G6" s="11"/>
      <c r="H6" s="11"/>
      <c r="I6" s="23"/>
      <c r="J6" s="23"/>
    </row>
    <row r="7" spans="1:10" s="20" customFormat="1" ht="26.25" customHeight="1" thickBot="1" x14ac:dyDescent="0.3">
      <c r="A7" s="75" t="str">
        <f>+Főösszesítő!A1</f>
        <v>Árpád Fejedelem Általános Iskola
6066 Tiszaalpár, Alkotmány utca 14.</v>
      </c>
      <c r="B7" s="76"/>
      <c r="C7" s="76"/>
      <c r="D7" s="76"/>
      <c r="E7" s="76"/>
      <c r="F7" s="76"/>
      <c r="G7" s="76"/>
      <c r="H7" s="76"/>
      <c r="I7" s="76"/>
      <c r="J7" s="77"/>
    </row>
    <row r="8" spans="1:10" s="20" customFormat="1" x14ac:dyDescent="0.25">
      <c r="A8" s="89" t="s">
        <v>83</v>
      </c>
      <c r="B8" s="90"/>
      <c r="C8" s="90"/>
      <c r="D8" s="90"/>
      <c r="E8" s="90"/>
      <c r="F8" s="90"/>
      <c r="G8" s="90"/>
      <c r="H8" s="90"/>
      <c r="I8" s="13"/>
      <c r="J8" s="13"/>
    </row>
    <row r="9" spans="1:10" s="20" customFormat="1" ht="13.5" thickBot="1" x14ac:dyDescent="0.3">
      <c r="A9" s="2" t="s">
        <v>3</v>
      </c>
      <c r="B9" s="14" t="s">
        <v>4</v>
      </c>
      <c r="C9" s="2" t="s">
        <v>5</v>
      </c>
      <c r="D9" s="15" t="s">
        <v>6</v>
      </c>
      <c r="E9" s="3" t="s">
        <v>7</v>
      </c>
      <c r="F9" s="3" t="s">
        <v>8</v>
      </c>
      <c r="G9" s="3" t="s">
        <v>9</v>
      </c>
      <c r="H9" s="16" t="s">
        <v>10</v>
      </c>
      <c r="I9" s="17" t="s">
        <v>11</v>
      </c>
      <c r="J9" s="17" t="s">
        <v>12</v>
      </c>
    </row>
    <row r="10" spans="1:10" s="20" customFormat="1" ht="13.5" thickBot="1" x14ac:dyDescent="0.3">
      <c r="A10" s="4" t="s">
        <v>33</v>
      </c>
      <c r="B10" s="57"/>
      <c r="C10" s="65"/>
      <c r="D10" s="57"/>
      <c r="E10" s="57"/>
      <c r="F10" s="57"/>
      <c r="G10" s="57"/>
      <c r="H10" s="58"/>
      <c r="I10" s="18">
        <f>SUM(G11:G15)</f>
        <v>0</v>
      </c>
      <c r="J10" s="18">
        <f>SUM(H11:H15)</f>
        <v>0</v>
      </c>
    </row>
    <row r="11" spans="1:10" s="20" customFormat="1" ht="63.75" x14ac:dyDescent="0.25">
      <c r="A11" s="63" t="s">
        <v>13</v>
      </c>
      <c r="B11" s="53" t="s">
        <v>151</v>
      </c>
      <c r="C11" s="54">
        <v>1</v>
      </c>
      <c r="D11" s="54" t="s">
        <v>15</v>
      </c>
      <c r="E11" s="54"/>
      <c r="F11" s="54"/>
      <c r="G11" s="54">
        <f t="shared" ref="G11:G15" si="0">+C11*E11</f>
        <v>0</v>
      </c>
      <c r="H11" s="54">
        <f>+C11*F11</f>
        <v>0</v>
      </c>
      <c r="I11" s="19"/>
      <c r="J11" s="19"/>
    </row>
    <row r="12" spans="1:10" s="20" customFormat="1" ht="51" x14ac:dyDescent="0.25">
      <c r="A12" s="63" t="s">
        <v>14</v>
      </c>
      <c r="B12" s="53" t="s">
        <v>152</v>
      </c>
      <c r="C12" s="54">
        <v>1</v>
      </c>
      <c r="D12" s="54" t="s">
        <v>15</v>
      </c>
      <c r="E12" s="54"/>
      <c r="F12" s="54"/>
      <c r="G12" s="54">
        <f t="shared" si="0"/>
        <v>0</v>
      </c>
      <c r="H12" s="54">
        <f t="shared" ref="H12:H15" si="1">+C12*F12</f>
        <v>0</v>
      </c>
      <c r="I12" s="19"/>
      <c r="J12" s="19"/>
    </row>
    <row r="13" spans="1:10" s="20" customFormat="1" ht="51" x14ac:dyDescent="0.25">
      <c r="A13" s="63" t="s">
        <v>40</v>
      </c>
      <c r="B13" s="53" t="s">
        <v>153</v>
      </c>
      <c r="C13" s="54">
        <v>1</v>
      </c>
      <c r="D13" s="54" t="s">
        <v>15</v>
      </c>
      <c r="E13" s="54"/>
      <c r="F13" s="54"/>
      <c r="G13" s="54">
        <f t="shared" si="0"/>
        <v>0</v>
      </c>
      <c r="H13" s="54">
        <f t="shared" si="1"/>
        <v>0</v>
      </c>
      <c r="I13" s="19"/>
      <c r="J13" s="19"/>
    </row>
    <row r="14" spans="1:10" s="20" customFormat="1" ht="25.5" x14ac:dyDescent="0.25">
      <c r="A14" s="63" t="s">
        <v>50</v>
      </c>
      <c r="B14" s="53" t="s">
        <v>154</v>
      </c>
      <c r="C14" s="54">
        <v>1</v>
      </c>
      <c r="D14" s="54" t="s">
        <v>15</v>
      </c>
      <c r="E14" s="54"/>
      <c r="F14" s="54"/>
      <c r="G14" s="54">
        <f t="shared" si="0"/>
        <v>0</v>
      </c>
      <c r="H14" s="54">
        <f t="shared" si="1"/>
        <v>0</v>
      </c>
      <c r="I14" s="19"/>
      <c r="J14" s="19"/>
    </row>
    <row r="15" spans="1:10" s="20" customFormat="1" ht="13.5" thickBot="1" x14ac:dyDescent="0.3">
      <c r="A15" s="63" t="s">
        <v>57</v>
      </c>
      <c r="B15" s="53" t="s">
        <v>155</v>
      </c>
      <c r="C15" s="54">
        <v>1</v>
      </c>
      <c r="D15" s="54" t="s">
        <v>15</v>
      </c>
      <c r="E15" s="54"/>
      <c r="F15" s="54"/>
      <c r="G15" s="54">
        <f t="shared" si="0"/>
        <v>0</v>
      </c>
      <c r="H15" s="54">
        <f t="shared" si="1"/>
        <v>0</v>
      </c>
      <c r="I15" s="19"/>
      <c r="J15" s="19"/>
    </row>
    <row r="16" spans="1:10" x14ac:dyDescent="0.25">
      <c r="A16" s="91" t="s">
        <v>0</v>
      </c>
      <c r="B16" s="92"/>
      <c r="C16" s="92"/>
      <c r="D16" s="92"/>
      <c r="E16" s="92"/>
      <c r="F16" s="92"/>
      <c r="G16" s="92"/>
      <c r="H16" s="93"/>
      <c r="I16" s="7">
        <f>SUM(I10:I15)</f>
        <v>0</v>
      </c>
      <c r="J16" s="7">
        <f>SUM(J10:J15)</f>
        <v>0</v>
      </c>
    </row>
    <row r="17" spans="1:10" x14ac:dyDescent="0.25">
      <c r="A17" s="94"/>
      <c r="B17" s="95"/>
      <c r="C17" s="95"/>
      <c r="D17" s="95"/>
      <c r="E17" s="95"/>
      <c r="F17" s="95"/>
      <c r="G17" s="95"/>
      <c r="H17" s="96"/>
      <c r="I17" s="83">
        <f>+I16+J16</f>
        <v>0</v>
      </c>
      <c r="J17" s="97"/>
    </row>
    <row r="18" spans="1:10" x14ac:dyDescent="0.25">
      <c r="A18" s="94" t="s">
        <v>1</v>
      </c>
      <c r="B18" s="95"/>
      <c r="C18" s="95"/>
      <c r="D18" s="95"/>
      <c r="E18" s="95"/>
      <c r="F18" s="95"/>
      <c r="G18" s="95"/>
      <c r="H18" s="96"/>
      <c r="I18" s="83">
        <f>+I17*0.27</f>
        <v>0</v>
      </c>
      <c r="J18" s="97"/>
    </row>
    <row r="19" spans="1:10" ht="13.5" thickBot="1" x14ac:dyDescent="0.3">
      <c r="A19" s="85" t="s">
        <v>2</v>
      </c>
      <c r="B19" s="86"/>
      <c r="C19" s="86"/>
      <c r="D19" s="86"/>
      <c r="E19" s="86"/>
      <c r="F19" s="86"/>
      <c r="G19" s="86"/>
      <c r="H19" s="87"/>
      <c r="I19" s="73">
        <f>+I17+I18</f>
        <v>0</v>
      </c>
      <c r="J19" s="88"/>
    </row>
  </sheetData>
  <sheetProtection selectLockedCells="1" selectUnlockedCells="1"/>
  <mergeCells count="8">
    <mergeCell ref="A19:H19"/>
    <mergeCell ref="I19:J19"/>
    <mergeCell ref="A7:J7"/>
    <mergeCell ref="A8:H8"/>
    <mergeCell ref="A16:H17"/>
    <mergeCell ref="I17:J17"/>
    <mergeCell ref="A18:H18"/>
    <mergeCell ref="I18:J1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N270"/>
  <sheetViews>
    <sheetView view="pageBreakPreview" zoomScaleNormal="100" zoomScaleSheetLayoutView="100" workbookViewId="0">
      <selection activeCell="A7" sqref="A7:H8"/>
    </sheetView>
  </sheetViews>
  <sheetFormatPr defaultRowHeight="12.75" x14ac:dyDescent="0.25"/>
  <cols>
    <col min="1" max="1" width="2.7109375" style="9" customWidth="1"/>
    <col min="2" max="2" width="26.7109375" style="24" customWidth="1"/>
    <col min="3" max="3" width="5.7109375" style="20" customWidth="1"/>
    <col min="4" max="4" width="2.7109375" style="6" customWidth="1"/>
    <col min="5" max="5" width="7.7109375" style="21" customWidth="1"/>
    <col min="6" max="6" width="7.7109375" style="22" customWidth="1"/>
    <col min="7" max="8" width="8.7109375" style="11" customWidth="1"/>
    <col min="9" max="10" width="11.28515625" style="23" customWidth="1"/>
    <col min="11" max="11" width="9.140625" style="6"/>
    <col min="12" max="12" width="10.5703125" style="6" bestFit="1" customWidth="1"/>
    <col min="13" max="249" width="9.140625" style="6"/>
    <col min="250" max="250" width="4.28515625" style="6" customWidth="1"/>
    <col min="251" max="251" width="38.140625" style="6" customWidth="1"/>
    <col min="252" max="252" width="7.85546875" style="6" customWidth="1"/>
    <col min="253" max="253" width="3.7109375" style="6" bestFit="1" customWidth="1"/>
    <col min="254" max="254" width="9.5703125" style="6" bestFit="1" customWidth="1"/>
    <col min="255" max="255" width="8.5703125" style="6" bestFit="1" customWidth="1"/>
    <col min="256" max="256" width="11.42578125" style="6" bestFit="1" customWidth="1"/>
    <col min="257" max="257" width="11" style="6" bestFit="1" customWidth="1"/>
    <col min="258" max="505" width="9.140625" style="6"/>
    <col min="506" max="506" width="4.28515625" style="6" customWidth="1"/>
    <col min="507" max="507" width="38.140625" style="6" customWidth="1"/>
    <col min="508" max="508" width="7.85546875" style="6" customWidth="1"/>
    <col min="509" max="509" width="3.7109375" style="6" bestFit="1" customWidth="1"/>
    <col min="510" max="510" width="9.5703125" style="6" bestFit="1" customWidth="1"/>
    <col min="511" max="511" width="8.5703125" style="6" bestFit="1" customWidth="1"/>
    <col min="512" max="512" width="11.42578125" style="6" bestFit="1" customWidth="1"/>
    <col min="513" max="513" width="11" style="6" bestFit="1" customWidth="1"/>
    <col min="514" max="761" width="9.140625" style="6"/>
    <col min="762" max="762" width="4.28515625" style="6" customWidth="1"/>
    <col min="763" max="763" width="38.140625" style="6" customWidth="1"/>
    <col min="764" max="764" width="7.85546875" style="6" customWidth="1"/>
    <col min="765" max="765" width="3.7109375" style="6" bestFit="1" customWidth="1"/>
    <col min="766" max="766" width="9.5703125" style="6" bestFit="1" customWidth="1"/>
    <col min="767" max="767" width="8.5703125" style="6" bestFit="1" customWidth="1"/>
    <col min="768" max="768" width="11.42578125" style="6" bestFit="1" customWidth="1"/>
    <col min="769" max="769" width="11" style="6" bestFit="1" customWidth="1"/>
    <col min="770" max="1017" width="9.140625" style="6"/>
    <col min="1018" max="1018" width="4.28515625" style="6" customWidth="1"/>
    <col min="1019" max="1019" width="38.140625" style="6" customWidth="1"/>
    <col min="1020" max="1020" width="7.85546875" style="6" customWidth="1"/>
    <col min="1021" max="1021" width="3.7109375" style="6" bestFit="1" customWidth="1"/>
    <col min="1022" max="1022" width="9.5703125" style="6" bestFit="1" customWidth="1"/>
    <col min="1023" max="1023" width="8.5703125" style="6" bestFit="1" customWidth="1"/>
    <col min="1024" max="1024" width="11.42578125" style="6" bestFit="1" customWidth="1"/>
    <col min="1025" max="1025" width="11" style="6" bestFit="1" customWidth="1"/>
    <col min="1026" max="1273" width="9.140625" style="6"/>
    <col min="1274" max="1274" width="4.28515625" style="6" customWidth="1"/>
    <col min="1275" max="1275" width="38.140625" style="6" customWidth="1"/>
    <col min="1276" max="1276" width="7.85546875" style="6" customWidth="1"/>
    <col min="1277" max="1277" width="3.7109375" style="6" bestFit="1" customWidth="1"/>
    <col min="1278" max="1278" width="9.5703125" style="6" bestFit="1" customWidth="1"/>
    <col min="1279" max="1279" width="8.5703125" style="6" bestFit="1" customWidth="1"/>
    <col min="1280" max="1280" width="11.42578125" style="6" bestFit="1" customWidth="1"/>
    <col min="1281" max="1281" width="11" style="6" bestFit="1" customWidth="1"/>
    <col min="1282" max="1529" width="9.140625" style="6"/>
    <col min="1530" max="1530" width="4.28515625" style="6" customWidth="1"/>
    <col min="1531" max="1531" width="38.140625" style="6" customWidth="1"/>
    <col min="1532" max="1532" width="7.85546875" style="6" customWidth="1"/>
    <col min="1533" max="1533" width="3.7109375" style="6" bestFit="1" customWidth="1"/>
    <col min="1534" max="1534" width="9.5703125" style="6" bestFit="1" customWidth="1"/>
    <col min="1535" max="1535" width="8.5703125" style="6" bestFit="1" customWidth="1"/>
    <col min="1536" max="1536" width="11.42578125" style="6" bestFit="1" customWidth="1"/>
    <col min="1537" max="1537" width="11" style="6" bestFit="1" customWidth="1"/>
    <col min="1538" max="1785" width="9.140625" style="6"/>
    <col min="1786" max="1786" width="4.28515625" style="6" customWidth="1"/>
    <col min="1787" max="1787" width="38.140625" style="6" customWidth="1"/>
    <col min="1788" max="1788" width="7.85546875" style="6" customWidth="1"/>
    <col min="1789" max="1789" width="3.7109375" style="6" bestFit="1" customWidth="1"/>
    <col min="1790" max="1790" width="9.5703125" style="6" bestFit="1" customWidth="1"/>
    <col min="1791" max="1791" width="8.5703125" style="6" bestFit="1" customWidth="1"/>
    <col min="1792" max="1792" width="11.42578125" style="6" bestFit="1" customWidth="1"/>
    <col min="1793" max="1793" width="11" style="6" bestFit="1" customWidth="1"/>
    <col min="1794" max="2041" width="9.140625" style="6"/>
    <col min="2042" max="2042" width="4.28515625" style="6" customWidth="1"/>
    <col min="2043" max="2043" width="38.140625" style="6" customWidth="1"/>
    <col min="2044" max="2044" width="7.85546875" style="6" customWidth="1"/>
    <col min="2045" max="2045" width="3.7109375" style="6" bestFit="1" customWidth="1"/>
    <col min="2046" max="2046" width="9.5703125" style="6" bestFit="1" customWidth="1"/>
    <col min="2047" max="2047" width="8.5703125" style="6" bestFit="1" customWidth="1"/>
    <col min="2048" max="2048" width="11.42578125" style="6" bestFit="1" customWidth="1"/>
    <col min="2049" max="2049" width="11" style="6" bestFit="1" customWidth="1"/>
    <col min="2050" max="2297" width="9.140625" style="6"/>
    <col min="2298" max="2298" width="4.28515625" style="6" customWidth="1"/>
    <col min="2299" max="2299" width="38.140625" style="6" customWidth="1"/>
    <col min="2300" max="2300" width="7.85546875" style="6" customWidth="1"/>
    <col min="2301" max="2301" width="3.7109375" style="6" bestFit="1" customWidth="1"/>
    <col min="2302" max="2302" width="9.5703125" style="6" bestFit="1" customWidth="1"/>
    <col min="2303" max="2303" width="8.5703125" style="6" bestFit="1" customWidth="1"/>
    <col min="2304" max="2304" width="11.42578125" style="6" bestFit="1" customWidth="1"/>
    <col min="2305" max="2305" width="11" style="6" bestFit="1" customWidth="1"/>
    <col min="2306" max="2553" width="9.140625" style="6"/>
    <col min="2554" max="2554" width="4.28515625" style="6" customWidth="1"/>
    <col min="2555" max="2555" width="38.140625" style="6" customWidth="1"/>
    <col min="2556" max="2556" width="7.85546875" style="6" customWidth="1"/>
    <col min="2557" max="2557" width="3.7109375" style="6" bestFit="1" customWidth="1"/>
    <col min="2558" max="2558" width="9.5703125" style="6" bestFit="1" customWidth="1"/>
    <col min="2559" max="2559" width="8.5703125" style="6" bestFit="1" customWidth="1"/>
    <col min="2560" max="2560" width="11.42578125" style="6" bestFit="1" customWidth="1"/>
    <col min="2561" max="2561" width="11" style="6" bestFit="1" customWidth="1"/>
    <col min="2562" max="2809" width="9.140625" style="6"/>
    <col min="2810" max="2810" width="4.28515625" style="6" customWidth="1"/>
    <col min="2811" max="2811" width="38.140625" style="6" customWidth="1"/>
    <col min="2812" max="2812" width="7.85546875" style="6" customWidth="1"/>
    <col min="2813" max="2813" width="3.7109375" style="6" bestFit="1" customWidth="1"/>
    <col min="2814" max="2814" width="9.5703125" style="6" bestFit="1" customWidth="1"/>
    <col min="2815" max="2815" width="8.5703125" style="6" bestFit="1" customWidth="1"/>
    <col min="2816" max="2816" width="11.42578125" style="6" bestFit="1" customWidth="1"/>
    <col min="2817" max="2817" width="11" style="6" bestFit="1" customWidth="1"/>
    <col min="2818" max="3065" width="9.140625" style="6"/>
    <col min="3066" max="3066" width="4.28515625" style="6" customWidth="1"/>
    <col min="3067" max="3067" width="38.140625" style="6" customWidth="1"/>
    <col min="3068" max="3068" width="7.85546875" style="6" customWidth="1"/>
    <col min="3069" max="3069" width="3.7109375" style="6" bestFit="1" customWidth="1"/>
    <col min="3070" max="3070" width="9.5703125" style="6" bestFit="1" customWidth="1"/>
    <col min="3071" max="3071" width="8.5703125" style="6" bestFit="1" customWidth="1"/>
    <col min="3072" max="3072" width="11.42578125" style="6" bestFit="1" customWidth="1"/>
    <col min="3073" max="3073" width="11" style="6" bestFit="1" customWidth="1"/>
    <col min="3074" max="3321" width="9.140625" style="6"/>
    <col min="3322" max="3322" width="4.28515625" style="6" customWidth="1"/>
    <col min="3323" max="3323" width="38.140625" style="6" customWidth="1"/>
    <col min="3324" max="3324" width="7.85546875" style="6" customWidth="1"/>
    <col min="3325" max="3325" width="3.7109375" style="6" bestFit="1" customWidth="1"/>
    <col min="3326" max="3326" width="9.5703125" style="6" bestFit="1" customWidth="1"/>
    <col min="3327" max="3327" width="8.5703125" style="6" bestFit="1" customWidth="1"/>
    <col min="3328" max="3328" width="11.42578125" style="6" bestFit="1" customWidth="1"/>
    <col min="3329" max="3329" width="11" style="6" bestFit="1" customWidth="1"/>
    <col min="3330" max="3577" width="9.140625" style="6"/>
    <col min="3578" max="3578" width="4.28515625" style="6" customWidth="1"/>
    <col min="3579" max="3579" width="38.140625" style="6" customWidth="1"/>
    <col min="3580" max="3580" width="7.85546875" style="6" customWidth="1"/>
    <col min="3581" max="3581" width="3.7109375" style="6" bestFit="1" customWidth="1"/>
    <col min="3582" max="3582" width="9.5703125" style="6" bestFit="1" customWidth="1"/>
    <col min="3583" max="3583" width="8.5703125" style="6" bestFit="1" customWidth="1"/>
    <col min="3584" max="3584" width="11.42578125" style="6" bestFit="1" customWidth="1"/>
    <col min="3585" max="3585" width="11" style="6" bestFit="1" customWidth="1"/>
    <col min="3586" max="3833" width="9.140625" style="6"/>
    <col min="3834" max="3834" width="4.28515625" style="6" customWidth="1"/>
    <col min="3835" max="3835" width="38.140625" style="6" customWidth="1"/>
    <col min="3836" max="3836" width="7.85546875" style="6" customWidth="1"/>
    <col min="3837" max="3837" width="3.7109375" style="6" bestFit="1" customWidth="1"/>
    <col min="3838" max="3838" width="9.5703125" style="6" bestFit="1" customWidth="1"/>
    <col min="3839" max="3839" width="8.5703125" style="6" bestFit="1" customWidth="1"/>
    <col min="3840" max="3840" width="11.42578125" style="6" bestFit="1" customWidth="1"/>
    <col min="3841" max="3841" width="11" style="6" bestFit="1" customWidth="1"/>
    <col min="3842" max="4089" width="9.140625" style="6"/>
    <col min="4090" max="4090" width="4.28515625" style="6" customWidth="1"/>
    <col min="4091" max="4091" width="38.140625" style="6" customWidth="1"/>
    <col min="4092" max="4092" width="7.85546875" style="6" customWidth="1"/>
    <col min="4093" max="4093" width="3.7109375" style="6" bestFit="1" customWidth="1"/>
    <col min="4094" max="4094" width="9.5703125" style="6" bestFit="1" customWidth="1"/>
    <col min="4095" max="4095" width="8.5703125" style="6" bestFit="1" customWidth="1"/>
    <col min="4096" max="4096" width="11.42578125" style="6" bestFit="1" customWidth="1"/>
    <col min="4097" max="4097" width="11" style="6" bestFit="1" customWidth="1"/>
    <col min="4098" max="4345" width="9.140625" style="6"/>
    <col min="4346" max="4346" width="4.28515625" style="6" customWidth="1"/>
    <col min="4347" max="4347" width="38.140625" style="6" customWidth="1"/>
    <col min="4348" max="4348" width="7.85546875" style="6" customWidth="1"/>
    <col min="4349" max="4349" width="3.7109375" style="6" bestFit="1" customWidth="1"/>
    <col min="4350" max="4350" width="9.5703125" style="6" bestFit="1" customWidth="1"/>
    <col min="4351" max="4351" width="8.5703125" style="6" bestFit="1" customWidth="1"/>
    <col min="4352" max="4352" width="11.42578125" style="6" bestFit="1" customWidth="1"/>
    <col min="4353" max="4353" width="11" style="6" bestFit="1" customWidth="1"/>
    <col min="4354" max="4601" width="9.140625" style="6"/>
    <col min="4602" max="4602" width="4.28515625" style="6" customWidth="1"/>
    <col min="4603" max="4603" width="38.140625" style="6" customWidth="1"/>
    <col min="4604" max="4604" width="7.85546875" style="6" customWidth="1"/>
    <col min="4605" max="4605" width="3.7109375" style="6" bestFit="1" customWidth="1"/>
    <col min="4606" max="4606" width="9.5703125" style="6" bestFit="1" customWidth="1"/>
    <col min="4607" max="4607" width="8.5703125" style="6" bestFit="1" customWidth="1"/>
    <col min="4608" max="4608" width="11.42578125" style="6" bestFit="1" customWidth="1"/>
    <col min="4609" max="4609" width="11" style="6" bestFit="1" customWidth="1"/>
    <col min="4610" max="4857" width="9.140625" style="6"/>
    <col min="4858" max="4858" width="4.28515625" style="6" customWidth="1"/>
    <col min="4859" max="4859" width="38.140625" style="6" customWidth="1"/>
    <col min="4860" max="4860" width="7.85546875" style="6" customWidth="1"/>
    <col min="4861" max="4861" width="3.7109375" style="6" bestFit="1" customWidth="1"/>
    <col min="4862" max="4862" width="9.5703125" style="6" bestFit="1" customWidth="1"/>
    <col min="4863" max="4863" width="8.5703125" style="6" bestFit="1" customWidth="1"/>
    <col min="4864" max="4864" width="11.42578125" style="6" bestFit="1" customWidth="1"/>
    <col min="4865" max="4865" width="11" style="6" bestFit="1" customWidth="1"/>
    <col min="4866" max="5113" width="9.140625" style="6"/>
    <col min="5114" max="5114" width="4.28515625" style="6" customWidth="1"/>
    <col min="5115" max="5115" width="38.140625" style="6" customWidth="1"/>
    <col min="5116" max="5116" width="7.85546875" style="6" customWidth="1"/>
    <col min="5117" max="5117" width="3.7109375" style="6" bestFit="1" customWidth="1"/>
    <col min="5118" max="5118" width="9.5703125" style="6" bestFit="1" customWidth="1"/>
    <col min="5119" max="5119" width="8.5703125" style="6" bestFit="1" customWidth="1"/>
    <col min="5120" max="5120" width="11.42578125" style="6" bestFit="1" customWidth="1"/>
    <col min="5121" max="5121" width="11" style="6" bestFit="1" customWidth="1"/>
    <col min="5122" max="5369" width="9.140625" style="6"/>
    <col min="5370" max="5370" width="4.28515625" style="6" customWidth="1"/>
    <col min="5371" max="5371" width="38.140625" style="6" customWidth="1"/>
    <col min="5372" max="5372" width="7.85546875" style="6" customWidth="1"/>
    <col min="5373" max="5373" width="3.7109375" style="6" bestFit="1" customWidth="1"/>
    <col min="5374" max="5374" width="9.5703125" style="6" bestFit="1" customWidth="1"/>
    <col min="5375" max="5375" width="8.5703125" style="6" bestFit="1" customWidth="1"/>
    <col min="5376" max="5376" width="11.42578125" style="6" bestFit="1" customWidth="1"/>
    <col min="5377" max="5377" width="11" style="6" bestFit="1" customWidth="1"/>
    <col min="5378" max="5625" width="9.140625" style="6"/>
    <col min="5626" max="5626" width="4.28515625" style="6" customWidth="1"/>
    <col min="5627" max="5627" width="38.140625" style="6" customWidth="1"/>
    <col min="5628" max="5628" width="7.85546875" style="6" customWidth="1"/>
    <col min="5629" max="5629" width="3.7109375" style="6" bestFit="1" customWidth="1"/>
    <col min="5630" max="5630" width="9.5703125" style="6" bestFit="1" customWidth="1"/>
    <col min="5631" max="5631" width="8.5703125" style="6" bestFit="1" customWidth="1"/>
    <col min="5632" max="5632" width="11.42578125" style="6" bestFit="1" customWidth="1"/>
    <col min="5633" max="5633" width="11" style="6" bestFit="1" customWidth="1"/>
    <col min="5634" max="5881" width="9.140625" style="6"/>
    <col min="5882" max="5882" width="4.28515625" style="6" customWidth="1"/>
    <col min="5883" max="5883" width="38.140625" style="6" customWidth="1"/>
    <col min="5884" max="5884" width="7.85546875" style="6" customWidth="1"/>
    <col min="5885" max="5885" width="3.7109375" style="6" bestFit="1" customWidth="1"/>
    <col min="5886" max="5886" width="9.5703125" style="6" bestFit="1" customWidth="1"/>
    <col min="5887" max="5887" width="8.5703125" style="6" bestFit="1" customWidth="1"/>
    <col min="5888" max="5888" width="11.42578125" style="6" bestFit="1" customWidth="1"/>
    <col min="5889" max="5889" width="11" style="6" bestFit="1" customWidth="1"/>
    <col min="5890" max="6137" width="9.140625" style="6"/>
    <col min="6138" max="6138" width="4.28515625" style="6" customWidth="1"/>
    <col min="6139" max="6139" width="38.140625" style="6" customWidth="1"/>
    <col min="6140" max="6140" width="7.85546875" style="6" customWidth="1"/>
    <col min="6141" max="6141" width="3.7109375" style="6" bestFit="1" customWidth="1"/>
    <col min="6142" max="6142" width="9.5703125" style="6" bestFit="1" customWidth="1"/>
    <col min="6143" max="6143" width="8.5703125" style="6" bestFit="1" customWidth="1"/>
    <col min="6144" max="6144" width="11.42578125" style="6" bestFit="1" customWidth="1"/>
    <col min="6145" max="6145" width="11" style="6" bestFit="1" customWidth="1"/>
    <col min="6146" max="6393" width="9.140625" style="6"/>
    <col min="6394" max="6394" width="4.28515625" style="6" customWidth="1"/>
    <col min="6395" max="6395" width="38.140625" style="6" customWidth="1"/>
    <col min="6396" max="6396" width="7.85546875" style="6" customWidth="1"/>
    <col min="6397" max="6397" width="3.7109375" style="6" bestFit="1" customWidth="1"/>
    <col min="6398" max="6398" width="9.5703125" style="6" bestFit="1" customWidth="1"/>
    <col min="6399" max="6399" width="8.5703125" style="6" bestFit="1" customWidth="1"/>
    <col min="6400" max="6400" width="11.42578125" style="6" bestFit="1" customWidth="1"/>
    <col min="6401" max="6401" width="11" style="6" bestFit="1" customWidth="1"/>
    <col min="6402" max="6649" width="9.140625" style="6"/>
    <col min="6650" max="6650" width="4.28515625" style="6" customWidth="1"/>
    <col min="6651" max="6651" width="38.140625" style="6" customWidth="1"/>
    <col min="6652" max="6652" width="7.85546875" style="6" customWidth="1"/>
    <col min="6653" max="6653" width="3.7109375" style="6" bestFit="1" customWidth="1"/>
    <col min="6654" max="6654" width="9.5703125" style="6" bestFit="1" customWidth="1"/>
    <col min="6655" max="6655" width="8.5703125" style="6" bestFit="1" customWidth="1"/>
    <col min="6656" max="6656" width="11.42578125" style="6" bestFit="1" customWidth="1"/>
    <col min="6657" max="6657" width="11" style="6" bestFit="1" customWidth="1"/>
    <col min="6658" max="6905" width="9.140625" style="6"/>
    <col min="6906" max="6906" width="4.28515625" style="6" customWidth="1"/>
    <col min="6907" max="6907" width="38.140625" style="6" customWidth="1"/>
    <col min="6908" max="6908" width="7.85546875" style="6" customWidth="1"/>
    <col min="6909" max="6909" width="3.7109375" style="6" bestFit="1" customWidth="1"/>
    <col min="6910" max="6910" width="9.5703125" style="6" bestFit="1" customWidth="1"/>
    <col min="6911" max="6911" width="8.5703125" style="6" bestFit="1" customWidth="1"/>
    <col min="6912" max="6912" width="11.42578125" style="6" bestFit="1" customWidth="1"/>
    <col min="6913" max="6913" width="11" style="6" bestFit="1" customWidth="1"/>
    <col min="6914" max="7161" width="9.140625" style="6"/>
    <col min="7162" max="7162" width="4.28515625" style="6" customWidth="1"/>
    <col min="7163" max="7163" width="38.140625" style="6" customWidth="1"/>
    <col min="7164" max="7164" width="7.85546875" style="6" customWidth="1"/>
    <col min="7165" max="7165" width="3.7109375" style="6" bestFit="1" customWidth="1"/>
    <col min="7166" max="7166" width="9.5703125" style="6" bestFit="1" customWidth="1"/>
    <col min="7167" max="7167" width="8.5703125" style="6" bestFit="1" customWidth="1"/>
    <col min="7168" max="7168" width="11.42578125" style="6" bestFit="1" customWidth="1"/>
    <col min="7169" max="7169" width="11" style="6" bestFit="1" customWidth="1"/>
    <col min="7170" max="7417" width="9.140625" style="6"/>
    <col min="7418" max="7418" width="4.28515625" style="6" customWidth="1"/>
    <col min="7419" max="7419" width="38.140625" style="6" customWidth="1"/>
    <col min="7420" max="7420" width="7.85546875" style="6" customWidth="1"/>
    <col min="7421" max="7421" width="3.7109375" style="6" bestFit="1" customWidth="1"/>
    <col min="7422" max="7422" width="9.5703125" style="6" bestFit="1" customWidth="1"/>
    <col min="7423" max="7423" width="8.5703125" style="6" bestFit="1" customWidth="1"/>
    <col min="7424" max="7424" width="11.42578125" style="6" bestFit="1" customWidth="1"/>
    <col min="7425" max="7425" width="11" style="6" bestFit="1" customWidth="1"/>
    <col min="7426" max="7673" width="9.140625" style="6"/>
    <col min="7674" max="7674" width="4.28515625" style="6" customWidth="1"/>
    <col min="7675" max="7675" width="38.140625" style="6" customWidth="1"/>
    <col min="7676" max="7676" width="7.85546875" style="6" customWidth="1"/>
    <col min="7677" max="7677" width="3.7109375" style="6" bestFit="1" customWidth="1"/>
    <col min="7678" max="7678" width="9.5703125" style="6" bestFit="1" customWidth="1"/>
    <col min="7679" max="7679" width="8.5703125" style="6" bestFit="1" customWidth="1"/>
    <col min="7680" max="7680" width="11.42578125" style="6" bestFit="1" customWidth="1"/>
    <col min="7681" max="7681" width="11" style="6" bestFit="1" customWidth="1"/>
    <col min="7682" max="7929" width="9.140625" style="6"/>
    <col min="7930" max="7930" width="4.28515625" style="6" customWidth="1"/>
    <col min="7931" max="7931" width="38.140625" style="6" customWidth="1"/>
    <col min="7932" max="7932" width="7.85546875" style="6" customWidth="1"/>
    <col min="7933" max="7933" width="3.7109375" style="6" bestFit="1" customWidth="1"/>
    <col min="7934" max="7934" width="9.5703125" style="6" bestFit="1" customWidth="1"/>
    <col min="7935" max="7935" width="8.5703125" style="6" bestFit="1" customWidth="1"/>
    <col min="7936" max="7936" width="11.42578125" style="6" bestFit="1" customWidth="1"/>
    <col min="7937" max="7937" width="11" style="6" bestFit="1" customWidth="1"/>
    <col min="7938" max="8185" width="9.140625" style="6"/>
    <col min="8186" max="8186" width="4.28515625" style="6" customWidth="1"/>
    <col min="8187" max="8187" width="38.140625" style="6" customWidth="1"/>
    <col min="8188" max="8188" width="7.85546875" style="6" customWidth="1"/>
    <col min="8189" max="8189" width="3.7109375" style="6" bestFit="1" customWidth="1"/>
    <col min="8190" max="8190" width="9.5703125" style="6" bestFit="1" customWidth="1"/>
    <col min="8191" max="8191" width="8.5703125" style="6" bestFit="1" customWidth="1"/>
    <col min="8192" max="8192" width="11.42578125" style="6" bestFit="1" customWidth="1"/>
    <col min="8193" max="8193" width="11" style="6" bestFit="1" customWidth="1"/>
    <col min="8194" max="8441" width="9.140625" style="6"/>
    <col min="8442" max="8442" width="4.28515625" style="6" customWidth="1"/>
    <col min="8443" max="8443" width="38.140625" style="6" customWidth="1"/>
    <col min="8444" max="8444" width="7.85546875" style="6" customWidth="1"/>
    <col min="8445" max="8445" width="3.7109375" style="6" bestFit="1" customWidth="1"/>
    <col min="8446" max="8446" width="9.5703125" style="6" bestFit="1" customWidth="1"/>
    <col min="8447" max="8447" width="8.5703125" style="6" bestFit="1" customWidth="1"/>
    <col min="8448" max="8448" width="11.42578125" style="6" bestFit="1" customWidth="1"/>
    <col min="8449" max="8449" width="11" style="6" bestFit="1" customWidth="1"/>
    <col min="8450" max="8697" width="9.140625" style="6"/>
    <col min="8698" max="8698" width="4.28515625" style="6" customWidth="1"/>
    <col min="8699" max="8699" width="38.140625" style="6" customWidth="1"/>
    <col min="8700" max="8700" width="7.85546875" style="6" customWidth="1"/>
    <col min="8701" max="8701" width="3.7109375" style="6" bestFit="1" customWidth="1"/>
    <col min="8702" max="8702" width="9.5703125" style="6" bestFit="1" customWidth="1"/>
    <col min="8703" max="8703" width="8.5703125" style="6" bestFit="1" customWidth="1"/>
    <col min="8704" max="8704" width="11.42578125" style="6" bestFit="1" customWidth="1"/>
    <col min="8705" max="8705" width="11" style="6" bestFit="1" customWidth="1"/>
    <col min="8706" max="8953" width="9.140625" style="6"/>
    <col min="8954" max="8954" width="4.28515625" style="6" customWidth="1"/>
    <col min="8955" max="8955" width="38.140625" style="6" customWidth="1"/>
    <col min="8956" max="8956" width="7.85546875" style="6" customWidth="1"/>
    <col min="8957" max="8957" width="3.7109375" style="6" bestFit="1" customWidth="1"/>
    <col min="8958" max="8958" width="9.5703125" style="6" bestFit="1" customWidth="1"/>
    <col min="8959" max="8959" width="8.5703125" style="6" bestFit="1" customWidth="1"/>
    <col min="8960" max="8960" width="11.42578125" style="6" bestFit="1" customWidth="1"/>
    <col min="8961" max="8961" width="11" style="6" bestFit="1" customWidth="1"/>
    <col min="8962" max="9209" width="9.140625" style="6"/>
    <col min="9210" max="9210" width="4.28515625" style="6" customWidth="1"/>
    <col min="9211" max="9211" width="38.140625" style="6" customWidth="1"/>
    <col min="9212" max="9212" width="7.85546875" style="6" customWidth="1"/>
    <col min="9213" max="9213" width="3.7109375" style="6" bestFit="1" customWidth="1"/>
    <col min="9214" max="9214" width="9.5703125" style="6" bestFit="1" customWidth="1"/>
    <col min="9215" max="9215" width="8.5703125" style="6" bestFit="1" customWidth="1"/>
    <col min="9216" max="9216" width="11.42578125" style="6" bestFit="1" customWidth="1"/>
    <col min="9217" max="9217" width="11" style="6" bestFit="1" customWidth="1"/>
    <col min="9218" max="9465" width="9.140625" style="6"/>
    <col min="9466" max="9466" width="4.28515625" style="6" customWidth="1"/>
    <col min="9467" max="9467" width="38.140625" style="6" customWidth="1"/>
    <col min="9468" max="9468" width="7.85546875" style="6" customWidth="1"/>
    <col min="9469" max="9469" width="3.7109375" style="6" bestFit="1" customWidth="1"/>
    <col min="9470" max="9470" width="9.5703125" style="6" bestFit="1" customWidth="1"/>
    <col min="9471" max="9471" width="8.5703125" style="6" bestFit="1" customWidth="1"/>
    <col min="9472" max="9472" width="11.42578125" style="6" bestFit="1" customWidth="1"/>
    <col min="9473" max="9473" width="11" style="6" bestFit="1" customWidth="1"/>
    <col min="9474" max="9721" width="9.140625" style="6"/>
    <col min="9722" max="9722" width="4.28515625" style="6" customWidth="1"/>
    <col min="9723" max="9723" width="38.140625" style="6" customWidth="1"/>
    <col min="9724" max="9724" width="7.85546875" style="6" customWidth="1"/>
    <col min="9725" max="9725" width="3.7109375" style="6" bestFit="1" customWidth="1"/>
    <col min="9726" max="9726" width="9.5703125" style="6" bestFit="1" customWidth="1"/>
    <col min="9727" max="9727" width="8.5703125" style="6" bestFit="1" customWidth="1"/>
    <col min="9728" max="9728" width="11.42578125" style="6" bestFit="1" customWidth="1"/>
    <col min="9729" max="9729" width="11" style="6" bestFit="1" customWidth="1"/>
    <col min="9730" max="9977" width="9.140625" style="6"/>
    <col min="9978" max="9978" width="4.28515625" style="6" customWidth="1"/>
    <col min="9979" max="9979" width="38.140625" style="6" customWidth="1"/>
    <col min="9980" max="9980" width="7.85546875" style="6" customWidth="1"/>
    <col min="9981" max="9981" width="3.7109375" style="6" bestFit="1" customWidth="1"/>
    <col min="9982" max="9982" width="9.5703125" style="6" bestFit="1" customWidth="1"/>
    <col min="9983" max="9983" width="8.5703125" style="6" bestFit="1" customWidth="1"/>
    <col min="9984" max="9984" width="11.42578125" style="6" bestFit="1" customWidth="1"/>
    <col min="9985" max="9985" width="11" style="6" bestFit="1" customWidth="1"/>
    <col min="9986" max="10233" width="9.140625" style="6"/>
    <col min="10234" max="10234" width="4.28515625" style="6" customWidth="1"/>
    <col min="10235" max="10235" width="38.140625" style="6" customWidth="1"/>
    <col min="10236" max="10236" width="7.85546875" style="6" customWidth="1"/>
    <col min="10237" max="10237" width="3.7109375" style="6" bestFit="1" customWidth="1"/>
    <col min="10238" max="10238" width="9.5703125" style="6" bestFit="1" customWidth="1"/>
    <col min="10239" max="10239" width="8.5703125" style="6" bestFit="1" customWidth="1"/>
    <col min="10240" max="10240" width="11.42578125" style="6" bestFit="1" customWidth="1"/>
    <col min="10241" max="10241" width="11" style="6" bestFit="1" customWidth="1"/>
    <col min="10242" max="10489" width="9.140625" style="6"/>
    <col min="10490" max="10490" width="4.28515625" style="6" customWidth="1"/>
    <col min="10491" max="10491" width="38.140625" style="6" customWidth="1"/>
    <col min="10492" max="10492" width="7.85546875" style="6" customWidth="1"/>
    <col min="10493" max="10493" width="3.7109375" style="6" bestFit="1" customWidth="1"/>
    <col min="10494" max="10494" width="9.5703125" style="6" bestFit="1" customWidth="1"/>
    <col min="10495" max="10495" width="8.5703125" style="6" bestFit="1" customWidth="1"/>
    <col min="10496" max="10496" width="11.42578125" style="6" bestFit="1" customWidth="1"/>
    <col min="10497" max="10497" width="11" style="6" bestFit="1" customWidth="1"/>
    <col min="10498" max="10745" width="9.140625" style="6"/>
    <col min="10746" max="10746" width="4.28515625" style="6" customWidth="1"/>
    <col min="10747" max="10747" width="38.140625" style="6" customWidth="1"/>
    <col min="10748" max="10748" width="7.85546875" style="6" customWidth="1"/>
    <col min="10749" max="10749" width="3.7109375" style="6" bestFit="1" customWidth="1"/>
    <col min="10750" max="10750" width="9.5703125" style="6" bestFit="1" customWidth="1"/>
    <col min="10751" max="10751" width="8.5703125" style="6" bestFit="1" customWidth="1"/>
    <col min="10752" max="10752" width="11.42578125" style="6" bestFit="1" customWidth="1"/>
    <col min="10753" max="10753" width="11" style="6" bestFit="1" customWidth="1"/>
    <col min="10754" max="11001" width="9.140625" style="6"/>
    <col min="11002" max="11002" width="4.28515625" style="6" customWidth="1"/>
    <col min="11003" max="11003" width="38.140625" style="6" customWidth="1"/>
    <col min="11004" max="11004" width="7.85546875" style="6" customWidth="1"/>
    <col min="11005" max="11005" width="3.7109375" style="6" bestFit="1" customWidth="1"/>
    <col min="11006" max="11006" width="9.5703125" style="6" bestFit="1" customWidth="1"/>
    <col min="11007" max="11007" width="8.5703125" style="6" bestFit="1" customWidth="1"/>
    <col min="11008" max="11008" width="11.42578125" style="6" bestFit="1" customWidth="1"/>
    <col min="11009" max="11009" width="11" style="6" bestFit="1" customWidth="1"/>
    <col min="11010" max="11257" width="9.140625" style="6"/>
    <col min="11258" max="11258" width="4.28515625" style="6" customWidth="1"/>
    <col min="11259" max="11259" width="38.140625" style="6" customWidth="1"/>
    <col min="11260" max="11260" width="7.85546875" style="6" customWidth="1"/>
    <col min="11261" max="11261" width="3.7109375" style="6" bestFit="1" customWidth="1"/>
    <col min="11262" max="11262" width="9.5703125" style="6" bestFit="1" customWidth="1"/>
    <col min="11263" max="11263" width="8.5703125" style="6" bestFit="1" customWidth="1"/>
    <col min="11264" max="11264" width="11.42578125" style="6" bestFit="1" customWidth="1"/>
    <col min="11265" max="11265" width="11" style="6" bestFit="1" customWidth="1"/>
    <col min="11266" max="11513" width="9.140625" style="6"/>
    <col min="11514" max="11514" width="4.28515625" style="6" customWidth="1"/>
    <col min="11515" max="11515" width="38.140625" style="6" customWidth="1"/>
    <col min="11516" max="11516" width="7.85546875" style="6" customWidth="1"/>
    <col min="11517" max="11517" width="3.7109375" style="6" bestFit="1" customWidth="1"/>
    <col min="11518" max="11518" width="9.5703125" style="6" bestFit="1" customWidth="1"/>
    <col min="11519" max="11519" width="8.5703125" style="6" bestFit="1" customWidth="1"/>
    <col min="11520" max="11520" width="11.42578125" style="6" bestFit="1" customWidth="1"/>
    <col min="11521" max="11521" width="11" style="6" bestFit="1" customWidth="1"/>
    <col min="11522" max="11769" width="9.140625" style="6"/>
    <col min="11770" max="11770" width="4.28515625" style="6" customWidth="1"/>
    <col min="11771" max="11771" width="38.140625" style="6" customWidth="1"/>
    <col min="11772" max="11772" width="7.85546875" style="6" customWidth="1"/>
    <col min="11773" max="11773" width="3.7109375" style="6" bestFit="1" customWidth="1"/>
    <col min="11774" max="11774" width="9.5703125" style="6" bestFit="1" customWidth="1"/>
    <col min="11775" max="11775" width="8.5703125" style="6" bestFit="1" customWidth="1"/>
    <col min="11776" max="11776" width="11.42578125" style="6" bestFit="1" customWidth="1"/>
    <col min="11777" max="11777" width="11" style="6" bestFit="1" customWidth="1"/>
    <col min="11778" max="12025" width="9.140625" style="6"/>
    <col min="12026" max="12026" width="4.28515625" style="6" customWidth="1"/>
    <col min="12027" max="12027" width="38.140625" style="6" customWidth="1"/>
    <col min="12028" max="12028" width="7.85546875" style="6" customWidth="1"/>
    <col min="12029" max="12029" width="3.7109375" style="6" bestFit="1" customWidth="1"/>
    <col min="12030" max="12030" width="9.5703125" style="6" bestFit="1" customWidth="1"/>
    <col min="12031" max="12031" width="8.5703125" style="6" bestFit="1" customWidth="1"/>
    <col min="12032" max="12032" width="11.42578125" style="6" bestFit="1" customWidth="1"/>
    <col min="12033" max="12033" width="11" style="6" bestFit="1" customWidth="1"/>
    <col min="12034" max="12281" width="9.140625" style="6"/>
    <col min="12282" max="12282" width="4.28515625" style="6" customWidth="1"/>
    <col min="12283" max="12283" width="38.140625" style="6" customWidth="1"/>
    <col min="12284" max="12284" width="7.85546875" style="6" customWidth="1"/>
    <col min="12285" max="12285" width="3.7109375" style="6" bestFit="1" customWidth="1"/>
    <col min="12286" max="12286" width="9.5703125" style="6" bestFit="1" customWidth="1"/>
    <col min="12287" max="12287" width="8.5703125" style="6" bestFit="1" customWidth="1"/>
    <col min="12288" max="12288" width="11.42578125" style="6" bestFit="1" customWidth="1"/>
    <col min="12289" max="12289" width="11" style="6" bestFit="1" customWidth="1"/>
    <col min="12290" max="12537" width="9.140625" style="6"/>
    <col min="12538" max="12538" width="4.28515625" style="6" customWidth="1"/>
    <col min="12539" max="12539" width="38.140625" style="6" customWidth="1"/>
    <col min="12540" max="12540" width="7.85546875" style="6" customWidth="1"/>
    <col min="12541" max="12541" width="3.7109375" style="6" bestFit="1" customWidth="1"/>
    <col min="12542" max="12542" width="9.5703125" style="6" bestFit="1" customWidth="1"/>
    <col min="12543" max="12543" width="8.5703125" style="6" bestFit="1" customWidth="1"/>
    <col min="12544" max="12544" width="11.42578125" style="6" bestFit="1" customWidth="1"/>
    <col min="12545" max="12545" width="11" style="6" bestFit="1" customWidth="1"/>
    <col min="12546" max="12793" width="9.140625" style="6"/>
    <col min="12794" max="12794" width="4.28515625" style="6" customWidth="1"/>
    <col min="12795" max="12795" width="38.140625" style="6" customWidth="1"/>
    <col min="12796" max="12796" width="7.85546875" style="6" customWidth="1"/>
    <col min="12797" max="12797" width="3.7109375" style="6" bestFit="1" customWidth="1"/>
    <col min="12798" max="12798" width="9.5703125" style="6" bestFit="1" customWidth="1"/>
    <col min="12799" max="12799" width="8.5703125" style="6" bestFit="1" customWidth="1"/>
    <col min="12800" max="12800" width="11.42578125" style="6" bestFit="1" customWidth="1"/>
    <col min="12801" max="12801" width="11" style="6" bestFit="1" customWidth="1"/>
    <col min="12802" max="13049" width="9.140625" style="6"/>
    <col min="13050" max="13050" width="4.28515625" style="6" customWidth="1"/>
    <col min="13051" max="13051" width="38.140625" style="6" customWidth="1"/>
    <col min="13052" max="13052" width="7.85546875" style="6" customWidth="1"/>
    <col min="13053" max="13053" width="3.7109375" style="6" bestFit="1" customWidth="1"/>
    <col min="13054" max="13054" width="9.5703125" style="6" bestFit="1" customWidth="1"/>
    <col min="13055" max="13055" width="8.5703125" style="6" bestFit="1" customWidth="1"/>
    <col min="13056" max="13056" width="11.42578125" style="6" bestFit="1" customWidth="1"/>
    <col min="13057" max="13057" width="11" style="6" bestFit="1" customWidth="1"/>
    <col min="13058" max="13305" width="9.140625" style="6"/>
    <col min="13306" max="13306" width="4.28515625" style="6" customWidth="1"/>
    <col min="13307" max="13307" width="38.140625" style="6" customWidth="1"/>
    <col min="13308" max="13308" width="7.85546875" style="6" customWidth="1"/>
    <col min="13309" max="13309" width="3.7109375" style="6" bestFit="1" customWidth="1"/>
    <col min="13310" max="13310" width="9.5703125" style="6" bestFit="1" customWidth="1"/>
    <col min="13311" max="13311" width="8.5703125" style="6" bestFit="1" customWidth="1"/>
    <col min="13312" max="13312" width="11.42578125" style="6" bestFit="1" customWidth="1"/>
    <col min="13313" max="13313" width="11" style="6" bestFit="1" customWidth="1"/>
    <col min="13314" max="13561" width="9.140625" style="6"/>
    <col min="13562" max="13562" width="4.28515625" style="6" customWidth="1"/>
    <col min="13563" max="13563" width="38.140625" style="6" customWidth="1"/>
    <col min="13564" max="13564" width="7.85546875" style="6" customWidth="1"/>
    <col min="13565" max="13565" width="3.7109375" style="6" bestFit="1" customWidth="1"/>
    <col min="13566" max="13566" width="9.5703125" style="6" bestFit="1" customWidth="1"/>
    <col min="13567" max="13567" width="8.5703125" style="6" bestFit="1" customWidth="1"/>
    <col min="13568" max="13568" width="11.42578125" style="6" bestFit="1" customWidth="1"/>
    <col min="13569" max="13569" width="11" style="6" bestFit="1" customWidth="1"/>
    <col min="13570" max="13817" width="9.140625" style="6"/>
    <col min="13818" max="13818" width="4.28515625" style="6" customWidth="1"/>
    <col min="13819" max="13819" width="38.140625" style="6" customWidth="1"/>
    <col min="13820" max="13820" width="7.85546875" style="6" customWidth="1"/>
    <col min="13821" max="13821" width="3.7109375" style="6" bestFit="1" customWidth="1"/>
    <col min="13822" max="13822" width="9.5703125" style="6" bestFit="1" customWidth="1"/>
    <col min="13823" max="13823" width="8.5703125" style="6" bestFit="1" customWidth="1"/>
    <col min="13824" max="13824" width="11.42578125" style="6" bestFit="1" customWidth="1"/>
    <col min="13825" max="13825" width="11" style="6" bestFit="1" customWidth="1"/>
    <col min="13826" max="14073" width="9.140625" style="6"/>
    <col min="14074" max="14074" width="4.28515625" style="6" customWidth="1"/>
    <col min="14075" max="14075" width="38.140625" style="6" customWidth="1"/>
    <col min="14076" max="14076" width="7.85546875" style="6" customWidth="1"/>
    <col min="14077" max="14077" width="3.7109375" style="6" bestFit="1" customWidth="1"/>
    <col min="14078" max="14078" width="9.5703125" style="6" bestFit="1" customWidth="1"/>
    <col min="14079" max="14079" width="8.5703125" style="6" bestFit="1" customWidth="1"/>
    <col min="14080" max="14080" width="11.42578125" style="6" bestFit="1" customWidth="1"/>
    <col min="14081" max="14081" width="11" style="6" bestFit="1" customWidth="1"/>
    <col min="14082" max="14329" width="9.140625" style="6"/>
    <col min="14330" max="14330" width="4.28515625" style="6" customWidth="1"/>
    <col min="14331" max="14331" width="38.140625" style="6" customWidth="1"/>
    <col min="14332" max="14332" width="7.85546875" style="6" customWidth="1"/>
    <col min="14333" max="14333" width="3.7109375" style="6" bestFit="1" customWidth="1"/>
    <col min="14334" max="14334" width="9.5703125" style="6" bestFit="1" customWidth="1"/>
    <col min="14335" max="14335" width="8.5703125" style="6" bestFit="1" customWidth="1"/>
    <col min="14336" max="14336" width="11.42578125" style="6" bestFit="1" customWidth="1"/>
    <col min="14337" max="14337" width="11" style="6" bestFit="1" customWidth="1"/>
    <col min="14338" max="14585" width="9.140625" style="6"/>
    <col min="14586" max="14586" width="4.28515625" style="6" customWidth="1"/>
    <col min="14587" max="14587" width="38.140625" style="6" customWidth="1"/>
    <col min="14588" max="14588" width="7.85546875" style="6" customWidth="1"/>
    <col min="14589" max="14589" width="3.7109375" style="6" bestFit="1" customWidth="1"/>
    <col min="14590" max="14590" width="9.5703125" style="6" bestFit="1" customWidth="1"/>
    <col min="14591" max="14591" width="8.5703125" style="6" bestFit="1" customWidth="1"/>
    <col min="14592" max="14592" width="11.42578125" style="6" bestFit="1" customWidth="1"/>
    <col min="14593" max="14593" width="11" style="6" bestFit="1" customWidth="1"/>
    <col min="14594" max="14841" width="9.140625" style="6"/>
    <col min="14842" max="14842" width="4.28515625" style="6" customWidth="1"/>
    <col min="14843" max="14843" width="38.140625" style="6" customWidth="1"/>
    <col min="14844" max="14844" width="7.85546875" style="6" customWidth="1"/>
    <col min="14845" max="14845" width="3.7109375" style="6" bestFit="1" customWidth="1"/>
    <col min="14846" max="14846" width="9.5703125" style="6" bestFit="1" customWidth="1"/>
    <col min="14847" max="14847" width="8.5703125" style="6" bestFit="1" customWidth="1"/>
    <col min="14848" max="14848" width="11.42578125" style="6" bestFit="1" customWidth="1"/>
    <col min="14849" max="14849" width="11" style="6" bestFit="1" customWidth="1"/>
    <col min="14850" max="15097" width="9.140625" style="6"/>
    <col min="15098" max="15098" width="4.28515625" style="6" customWidth="1"/>
    <col min="15099" max="15099" width="38.140625" style="6" customWidth="1"/>
    <col min="15100" max="15100" width="7.85546875" style="6" customWidth="1"/>
    <col min="15101" max="15101" width="3.7109375" style="6" bestFit="1" customWidth="1"/>
    <col min="15102" max="15102" width="9.5703125" style="6" bestFit="1" customWidth="1"/>
    <col min="15103" max="15103" width="8.5703125" style="6" bestFit="1" customWidth="1"/>
    <col min="15104" max="15104" width="11.42578125" style="6" bestFit="1" customWidth="1"/>
    <col min="15105" max="15105" width="11" style="6" bestFit="1" customWidth="1"/>
    <col min="15106" max="15353" width="9.140625" style="6"/>
    <col min="15354" max="15354" width="4.28515625" style="6" customWidth="1"/>
    <col min="15355" max="15355" width="38.140625" style="6" customWidth="1"/>
    <col min="15356" max="15356" width="7.85546875" style="6" customWidth="1"/>
    <col min="15357" max="15357" width="3.7109375" style="6" bestFit="1" customWidth="1"/>
    <col min="15358" max="15358" width="9.5703125" style="6" bestFit="1" customWidth="1"/>
    <col min="15359" max="15359" width="8.5703125" style="6" bestFit="1" customWidth="1"/>
    <col min="15360" max="15360" width="11.42578125" style="6" bestFit="1" customWidth="1"/>
    <col min="15361" max="15361" width="11" style="6" bestFit="1" customWidth="1"/>
    <col min="15362" max="15609" width="9.140625" style="6"/>
    <col min="15610" max="15610" width="4.28515625" style="6" customWidth="1"/>
    <col min="15611" max="15611" width="38.140625" style="6" customWidth="1"/>
    <col min="15612" max="15612" width="7.85546875" style="6" customWidth="1"/>
    <col min="15613" max="15613" width="3.7109375" style="6" bestFit="1" customWidth="1"/>
    <col min="15614" max="15614" width="9.5703125" style="6" bestFit="1" customWidth="1"/>
    <col min="15615" max="15615" width="8.5703125" style="6" bestFit="1" customWidth="1"/>
    <col min="15616" max="15616" width="11.42578125" style="6" bestFit="1" customWidth="1"/>
    <col min="15617" max="15617" width="11" style="6" bestFit="1" customWidth="1"/>
    <col min="15618" max="15865" width="9.140625" style="6"/>
    <col min="15866" max="15866" width="4.28515625" style="6" customWidth="1"/>
    <col min="15867" max="15867" width="38.140625" style="6" customWidth="1"/>
    <col min="15868" max="15868" width="7.85546875" style="6" customWidth="1"/>
    <col min="15869" max="15869" width="3.7109375" style="6" bestFit="1" customWidth="1"/>
    <col min="15870" max="15870" width="9.5703125" style="6" bestFit="1" customWidth="1"/>
    <col min="15871" max="15871" width="8.5703125" style="6" bestFit="1" customWidth="1"/>
    <col min="15872" max="15872" width="11.42578125" style="6" bestFit="1" customWidth="1"/>
    <col min="15873" max="15873" width="11" style="6" bestFit="1" customWidth="1"/>
    <col min="15874" max="16121" width="9.140625" style="6"/>
    <col min="16122" max="16122" width="4.28515625" style="6" customWidth="1"/>
    <col min="16123" max="16123" width="38.140625" style="6" customWidth="1"/>
    <col min="16124" max="16124" width="7.85546875" style="6" customWidth="1"/>
    <col min="16125" max="16125" width="3.7109375" style="6" bestFit="1" customWidth="1"/>
    <col min="16126" max="16126" width="9.5703125" style="6" bestFit="1" customWidth="1"/>
    <col min="16127" max="16127" width="8.5703125" style="6" bestFit="1" customWidth="1"/>
    <col min="16128" max="16128" width="11.42578125" style="6" bestFit="1" customWidth="1"/>
    <col min="16129" max="16129" width="11" style="6" bestFit="1" customWidth="1"/>
    <col min="16130" max="16384" width="9.140625" style="6"/>
  </cols>
  <sheetData>
    <row r="1" spans="1:14" s="1" customFormat="1" ht="26.25" customHeight="1" thickBot="1" x14ac:dyDescent="0.3">
      <c r="A1" s="98" t="s">
        <v>20</v>
      </c>
      <c r="B1" s="99"/>
      <c r="C1" s="99"/>
      <c r="D1" s="99"/>
      <c r="E1" s="99"/>
      <c r="F1" s="99"/>
      <c r="G1" s="99"/>
      <c r="H1" s="99"/>
      <c r="I1" s="99"/>
      <c r="J1" s="100"/>
      <c r="N1" s="1" t="b">
        <f t="shared" ref="N1:N10" si="0">OR(A1&lt;&gt;"",B1&lt;&gt;"",I1&lt;&gt;"")</f>
        <v>1</v>
      </c>
    </row>
    <row r="2" spans="1:14" s="1" customFormat="1" x14ac:dyDescent="0.25">
      <c r="A2" s="89" t="s">
        <v>16</v>
      </c>
      <c r="B2" s="90"/>
      <c r="C2" s="90"/>
      <c r="D2" s="90"/>
      <c r="E2" s="90"/>
      <c r="F2" s="90"/>
      <c r="G2" s="90"/>
      <c r="H2" s="90"/>
      <c r="I2" s="13"/>
      <c r="J2" s="13"/>
      <c r="N2" s="1" t="b">
        <f t="shared" si="0"/>
        <v>1</v>
      </c>
    </row>
    <row r="3" spans="1:14" s="1" customFormat="1" ht="13.5" thickBot="1" x14ac:dyDescent="0.3">
      <c r="A3" s="2" t="s">
        <v>3</v>
      </c>
      <c r="B3" s="14" t="s">
        <v>4</v>
      </c>
      <c r="C3" s="2" t="s">
        <v>5</v>
      </c>
      <c r="D3" s="15" t="s">
        <v>6</v>
      </c>
      <c r="E3" s="3" t="s">
        <v>7</v>
      </c>
      <c r="F3" s="3" t="s">
        <v>8</v>
      </c>
      <c r="G3" s="3" t="s">
        <v>9</v>
      </c>
      <c r="H3" s="16" t="s">
        <v>10</v>
      </c>
      <c r="I3" s="17" t="s">
        <v>11</v>
      </c>
      <c r="J3" s="17" t="s">
        <v>12</v>
      </c>
      <c r="K3" s="1" t="s">
        <v>21</v>
      </c>
      <c r="L3" s="32" t="e">
        <f ca="1">VLOOKUP(M3,Főösszesítő!#REF!,2,FALSE)</f>
        <v>#REF!</v>
      </c>
      <c r="M3" s="1" t="str">
        <f ca="1">TRIM(UPPER(RIGHT(CELL("filenév",A1),LEN(CELL("filenév",A1))-SEARCH("]",CELL("filenév",A1)))))</f>
        <v>TERVEK</v>
      </c>
      <c r="N3" s="1" t="b">
        <f t="shared" si="0"/>
        <v>1</v>
      </c>
    </row>
    <row r="4" spans="1:14" s="1" customFormat="1" ht="13.5" thickBot="1" x14ac:dyDescent="0.3">
      <c r="A4" s="4" t="s">
        <v>17</v>
      </c>
      <c r="B4" s="25"/>
      <c r="C4" s="25"/>
      <c r="D4" s="25"/>
      <c r="E4" s="25"/>
      <c r="F4" s="25"/>
      <c r="G4" s="25"/>
      <c r="H4" s="5"/>
      <c r="I4" s="18" t="e">
        <f ca="1">SUM(G5:G6)</f>
        <v>#REF!</v>
      </c>
      <c r="J4" s="27">
        <f>SUM(H5:H6)</f>
        <v>0</v>
      </c>
      <c r="K4" s="1" t="s">
        <v>22</v>
      </c>
      <c r="L4" s="1" t="s">
        <v>23</v>
      </c>
      <c r="N4" s="1" t="e">
        <f t="shared" ca="1" si="0"/>
        <v>#REF!</v>
      </c>
    </row>
    <row r="5" spans="1:14" s="1" customFormat="1" ht="30" x14ac:dyDescent="0.25">
      <c r="A5" s="26" t="s">
        <v>13</v>
      </c>
      <c r="B5" s="28" t="s">
        <v>18</v>
      </c>
      <c r="C5" s="28">
        <v>0</v>
      </c>
      <c r="D5" s="28" t="s">
        <v>15</v>
      </c>
      <c r="E5" s="29" t="e">
        <f ca="1">ROUND(K5*$L$3,0)</f>
        <v>#REF!</v>
      </c>
      <c r="F5" s="29">
        <v>0</v>
      </c>
      <c r="G5" s="29" t="e">
        <f t="shared" ref="G5" ca="1" si="1">+C5*E5</f>
        <v>#REF!</v>
      </c>
      <c r="H5" s="29">
        <f t="shared" ref="H5" si="2">+C5*F5</f>
        <v>0</v>
      </c>
      <c r="I5" s="19"/>
      <c r="J5" s="30"/>
      <c r="K5" s="1">
        <v>0</v>
      </c>
      <c r="L5" s="1">
        <v>218000</v>
      </c>
      <c r="M5" s="1">
        <v>1</v>
      </c>
      <c r="N5" s="1" t="b">
        <f t="shared" si="0"/>
        <v>1</v>
      </c>
    </row>
    <row r="6" spans="1:14" s="1" customFormat="1" ht="45.75" thickBot="1" x14ac:dyDescent="0.3">
      <c r="A6" s="26" t="s">
        <v>14</v>
      </c>
      <c r="B6" s="28" t="s">
        <v>19</v>
      </c>
      <c r="C6" s="28">
        <v>0</v>
      </c>
      <c r="D6" s="31" t="s">
        <v>15</v>
      </c>
      <c r="E6" s="29" t="e">
        <f ca="1">ROUND(K6*$L$3,0)</f>
        <v>#REF!</v>
      </c>
      <c r="F6" s="29">
        <v>0</v>
      </c>
      <c r="G6" s="29" t="e">
        <f t="shared" ref="G6" ca="1" si="3">+C6*E6</f>
        <v>#REF!</v>
      </c>
      <c r="H6" s="29">
        <f t="shared" ref="H6" si="4">+C6*F6</f>
        <v>0</v>
      </c>
      <c r="I6" s="19"/>
      <c r="J6" s="30"/>
      <c r="K6" s="1">
        <v>0</v>
      </c>
      <c r="L6" s="1">
        <v>381500</v>
      </c>
      <c r="M6" s="1">
        <v>1</v>
      </c>
      <c r="N6" s="1" t="b">
        <f t="shared" si="0"/>
        <v>1</v>
      </c>
    </row>
    <row r="7" spans="1:14" x14ac:dyDescent="0.25">
      <c r="A7" s="91" t="s">
        <v>0</v>
      </c>
      <c r="B7" s="92"/>
      <c r="C7" s="92"/>
      <c r="D7" s="92"/>
      <c r="E7" s="92"/>
      <c r="F7" s="92"/>
      <c r="G7" s="92"/>
      <c r="H7" s="93"/>
      <c r="I7" s="7" t="e">
        <f ca="1">SUM(I4:I6)</f>
        <v>#REF!</v>
      </c>
      <c r="J7" s="8">
        <f>SUM(J4:J6)</f>
        <v>0</v>
      </c>
      <c r="N7" s="6" t="e">
        <f t="shared" ca="1" si="0"/>
        <v>#REF!</v>
      </c>
    </row>
    <row r="8" spans="1:14" x14ac:dyDescent="0.25">
      <c r="A8" s="94"/>
      <c r="B8" s="95"/>
      <c r="C8" s="95"/>
      <c r="D8" s="95"/>
      <c r="E8" s="95"/>
      <c r="F8" s="95"/>
      <c r="G8" s="95"/>
      <c r="H8" s="96"/>
      <c r="I8" s="83" t="e">
        <f ca="1">+I7+J7</f>
        <v>#REF!</v>
      </c>
      <c r="J8" s="97"/>
      <c r="N8" s="6" t="e">
        <f t="shared" ca="1" si="0"/>
        <v>#REF!</v>
      </c>
    </row>
    <row r="9" spans="1:14" x14ac:dyDescent="0.25">
      <c r="A9" s="94" t="s">
        <v>1</v>
      </c>
      <c r="B9" s="95"/>
      <c r="C9" s="95"/>
      <c r="D9" s="95"/>
      <c r="E9" s="95"/>
      <c r="F9" s="95"/>
      <c r="G9" s="95"/>
      <c r="H9" s="96"/>
      <c r="I9" s="83" t="e">
        <f ca="1">+I8*0.27</f>
        <v>#REF!</v>
      </c>
      <c r="J9" s="97"/>
      <c r="N9" s="6" t="e">
        <f t="shared" ca="1" si="0"/>
        <v>#REF!</v>
      </c>
    </row>
    <row r="10" spans="1:14" ht="13.5" thickBot="1" x14ac:dyDescent="0.3">
      <c r="A10" s="85" t="s">
        <v>2</v>
      </c>
      <c r="B10" s="86"/>
      <c r="C10" s="86"/>
      <c r="D10" s="86"/>
      <c r="E10" s="86"/>
      <c r="F10" s="86"/>
      <c r="G10" s="86"/>
      <c r="H10" s="87"/>
      <c r="I10" s="73" t="e">
        <f ca="1">+I8+I9</f>
        <v>#REF!</v>
      </c>
      <c r="J10" s="88"/>
      <c r="N10" s="6" t="e">
        <f t="shared" ca="1" si="0"/>
        <v>#REF!</v>
      </c>
    </row>
    <row r="11" spans="1:14" s="20" customFormat="1" x14ac:dyDescent="0.25">
      <c r="A11" s="9"/>
      <c r="B11" s="9"/>
      <c r="D11" s="6"/>
      <c r="E11" s="21"/>
      <c r="F11" s="22"/>
      <c r="G11" s="11"/>
      <c r="H11" s="11"/>
      <c r="I11" s="23"/>
      <c r="J11" s="23"/>
    </row>
    <row r="12" spans="1:14" s="20" customFormat="1" x14ac:dyDescent="0.25">
      <c r="A12" s="9"/>
      <c r="B12" s="9"/>
      <c r="D12" s="6"/>
      <c r="E12" s="21"/>
      <c r="F12" s="22"/>
      <c r="G12" s="11"/>
      <c r="H12" s="11"/>
      <c r="I12" s="23"/>
      <c r="J12" s="23"/>
    </row>
    <row r="13" spans="1:14" s="20" customFormat="1" x14ac:dyDescent="0.25">
      <c r="A13" s="9"/>
      <c r="B13" s="9"/>
      <c r="D13" s="6"/>
      <c r="E13" s="21"/>
      <c r="F13" s="22"/>
      <c r="G13" s="11"/>
      <c r="H13" s="11"/>
      <c r="I13" s="23"/>
      <c r="J13" s="23"/>
    </row>
    <row r="14" spans="1:14" s="20" customFormat="1" x14ac:dyDescent="0.25">
      <c r="A14" s="9"/>
      <c r="B14" s="9"/>
      <c r="D14" s="6"/>
      <c r="E14" s="21"/>
      <c r="F14" s="22"/>
      <c r="G14" s="11"/>
      <c r="H14" s="11"/>
      <c r="I14" s="23"/>
      <c r="J14" s="23"/>
    </row>
    <row r="15" spans="1:14" s="20" customFormat="1" x14ac:dyDescent="0.25">
      <c r="A15" s="9"/>
      <c r="B15" s="9"/>
      <c r="D15" s="6"/>
      <c r="E15" s="21"/>
      <c r="F15" s="22"/>
      <c r="G15" s="11"/>
      <c r="H15" s="11"/>
      <c r="I15" s="23"/>
      <c r="J15" s="23"/>
    </row>
    <row r="16" spans="1:14" s="20" customFormat="1" x14ac:dyDescent="0.25">
      <c r="A16" s="9"/>
      <c r="B16" s="9"/>
      <c r="D16" s="6"/>
      <c r="E16" s="21"/>
      <c r="F16" s="22"/>
      <c r="G16" s="11"/>
      <c r="H16" s="11"/>
      <c r="I16" s="23"/>
      <c r="J16" s="23"/>
    </row>
    <row r="17" spans="1:10" s="20" customFormat="1" x14ac:dyDescent="0.25">
      <c r="A17" s="9"/>
      <c r="B17" s="9"/>
      <c r="D17" s="6"/>
      <c r="E17" s="21"/>
      <c r="F17" s="22"/>
      <c r="G17" s="11"/>
      <c r="H17" s="11"/>
      <c r="I17" s="23"/>
      <c r="J17" s="23"/>
    </row>
    <row r="18" spans="1:10" s="20" customFormat="1" x14ac:dyDescent="0.25">
      <c r="A18" s="9"/>
      <c r="B18" s="9"/>
      <c r="D18" s="6"/>
      <c r="E18" s="21"/>
      <c r="F18" s="22"/>
      <c r="G18" s="11"/>
      <c r="H18" s="11"/>
      <c r="I18" s="23"/>
      <c r="J18" s="23"/>
    </row>
    <row r="19" spans="1:10" s="20" customFormat="1" x14ac:dyDescent="0.25">
      <c r="A19" s="9"/>
      <c r="B19" s="9"/>
      <c r="D19" s="6"/>
      <c r="E19" s="21"/>
      <c r="F19" s="22"/>
      <c r="G19" s="11"/>
      <c r="H19" s="11"/>
      <c r="I19" s="23"/>
      <c r="J19" s="23"/>
    </row>
    <row r="20" spans="1:10" s="20" customFormat="1" x14ac:dyDescent="0.25">
      <c r="A20" s="9"/>
      <c r="B20" s="9"/>
      <c r="D20" s="6"/>
      <c r="E20" s="21"/>
      <c r="F20" s="22"/>
      <c r="G20" s="11"/>
      <c r="H20" s="11"/>
      <c r="I20" s="23"/>
      <c r="J20" s="23"/>
    </row>
    <row r="21" spans="1:10" s="20" customFormat="1" x14ac:dyDescent="0.25">
      <c r="A21" s="9"/>
      <c r="B21" s="9"/>
      <c r="D21" s="6"/>
      <c r="E21" s="21"/>
      <c r="F21" s="22"/>
      <c r="G21" s="11"/>
      <c r="H21" s="11"/>
      <c r="I21" s="23"/>
      <c r="J21" s="23"/>
    </row>
    <row r="22" spans="1:10" s="20" customFormat="1" x14ac:dyDescent="0.25">
      <c r="A22" s="9"/>
      <c r="B22" s="9"/>
      <c r="D22" s="6"/>
      <c r="E22" s="21"/>
      <c r="F22" s="22"/>
      <c r="G22" s="11"/>
      <c r="H22" s="11"/>
      <c r="I22" s="23"/>
      <c r="J22" s="23"/>
    </row>
    <row r="23" spans="1:10" s="20" customFormat="1" x14ac:dyDescent="0.25">
      <c r="A23" s="9"/>
      <c r="B23" s="9"/>
      <c r="D23" s="6"/>
      <c r="E23" s="21"/>
      <c r="F23" s="22"/>
      <c r="G23" s="11"/>
      <c r="H23" s="11"/>
      <c r="I23" s="23"/>
      <c r="J23" s="23"/>
    </row>
    <row r="24" spans="1:10" s="20" customFormat="1" x14ac:dyDescent="0.25">
      <c r="A24" s="9"/>
      <c r="B24" s="9"/>
      <c r="D24" s="6"/>
      <c r="E24" s="21"/>
      <c r="F24" s="22"/>
      <c r="G24" s="11"/>
      <c r="H24" s="11"/>
      <c r="I24" s="23"/>
      <c r="J24" s="23"/>
    </row>
    <row r="25" spans="1:10" s="20" customFormat="1" x14ac:dyDescent="0.25">
      <c r="A25" s="9"/>
      <c r="B25" s="9"/>
      <c r="D25" s="6"/>
      <c r="E25" s="21"/>
      <c r="F25" s="22"/>
      <c r="G25" s="11"/>
      <c r="H25" s="11"/>
      <c r="I25" s="23"/>
      <c r="J25" s="23"/>
    </row>
    <row r="26" spans="1:10" s="20" customFormat="1" x14ac:dyDescent="0.25">
      <c r="A26" s="9"/>
      <c r="B26" s="9"/>
      <c r="D26" s="6"/>
      <c r="E26" s="21"/>
      <c r="F26" s="22"/>
      <c r="G26" s="11"/>
      <c r="H26" s="11"/>
      <c r="I26" s="23"/>
      <c r="J26" s="23"/>
    </row>
    <row r="27" spans="1:10" s="20" customFormat="1" x14ac:dyDescent="0.25">
      <c r="A27" s="9"/>
      <c r="B27" s="9"/>
      <c r="D27" s="6"/>
      <c r="E27" s="21"/>
      <c r="F27" s="22"/>
      <c r="G27" s="11"/>
      <c r="H27" s="11"/>
      <c r="I27" s="23"/>
      <c r="J27" s="23"/>
    </row>
    <row r="28" spans="1:10" s="20" customFormat="1" x14ac:dyDescent="0.25">
      <c r="A28" s="9"/>
      <c r="B28" s="9"/>
      <c r="D28" s="6"/>
      <c r="E28" s="21"/>
      <c r="F28" s="22"/>
      <c r="G28" s="11"/>
      <c r="H28" s="11"/>
      <c r="I28" s="23"/>
      <c r="J28" s="23"/>
    </row>
    <row r="29" spans="1:10" s="20" customFormat="1" x14ac:dyDescent="0.25">
      <c r="A29" s="9"/>
      <c r="B29" s="9"/>
      <c r="D29" s="6"/>
      <c r="E29" s="21"/>
      <c r="F29" s="22"/>
      <c r="G29" s="11"/>
      <c r="H29" s="11"/>
      <c r="I29" s="23"/>
      <c r="J29" s="23"/>
    </row>
    <row r="30" spans="1:10" s="20" customFormat="1" x14ac:dyDescent="0.25">
      <c r="A30" s="9"/>
      <c r="B30" s="9"/>
      <c r="D30" s="6"/>
      <c r="E30" s="21"/>
      <c r="F30" s="22"/>
      <c r="G30" s="11"/>
      <c r="H30" s="11"/>
      <c r="I30" s="23"/>
      <c r="J30" s="23"/>
    </row>
    <row r="31" spans="1:10" s="20" customFormat="1" x14ac:dyDescent="0.25">
      <c r="A31" s="9"/>
      <c r="B31" s="9"/>
      <c r="D31" s="6"/>
      <c r="E31" s="21"/>
      <c r="F31" s="22"/>
      <c r="G31" s="11"/>
      <c r="H31" s="11"/>
      <c r="I31" s="23"/>
      <c r="J31" s="23"/>
    </row>
    <row r="32" spans="1:10" s="20" customFormat="1" x14ac:dyDescent="0.25">
      <c r="A32" s="9"/>
      <c r="B32" s="9"/>
      <c r="D32" s="6"/>
      <c r="E32" s="21"/>
      <c r="F32" s="22"/>
      <c r="G32" s="11"/>
      <c r="H32" s="11"/>
      <c r="I32" s="23"/>
      <c r="J32" s="23"/>
    </row>
    <row r="33" spans="1:10" s="20" customFormat="1" x14ac:dyDescent="0.25">
      <c r="A33" s="9"/>
      <c r="B33" s="9"/>
      <c r="D33" s="6"/>
      <c r="E33" s="21"/>
      <c r="F33" s="22"/>
      <c r="G33" s="11"/>
      <c r="H33" s="11"/>
      <c r="I33" s="23"/>
      <c r="J33" s="23"/>
    </row>
    <row r="34" spans="1:10" s="20" customFormat="1" x14ac:dyDescent="0.25">
      <c r="A34" s="9"/>
      <c r="B34" s="9"/>
      <c r="D34" s="6"/>
      <c r="E34" s="21"/>
      <c r="F34" s="22"/>
      <c r="G34" s="11"/>
      <c r="H34" s="11"/>
      <c r="I34" s="23"/>
      <c r="J34" s="23"/>
    </row>
    <row r="35" spans="1:10" s="20" customFormat="1" x14ac:dyDescent="0.25">
      <c r="A35" s="9"/>
      <c r="B35" s="9"/>
      <c r="D35" s="6"/>
      <c r="E35" s="21"/>
      <c r="F35" s="22"/>
      <c r="G35" s="11"/>
      <c r="H35" s="11"/>
      <c r="I35" s="23"/>
      <c r="J35" s="23"/>
    </row>
    <row r="36" spans="1:10" s="20" customFormat="1" x14ac:dyDescent="0.25">
      <c r="A36" s="9"/>
      <c r="B36" s="9"/>
      <c r="D36" s="6"/>
      <c r="E36" s="21"/>
      <c r="F36" s="22"/>
      <c r="G36" s="11"/>
      <c r="H36" s="11"/>
      <c r="I36" s="23"/>
      <c r="J36" s="23"/>
    </row>
    <row r="37" spans="1:10" s="20" customFormat="1" x14ac:dyDescent="0.25">
      <c r="A37" s="9"/>
      <c r="B37" s="9"/>
      <c r="D37" s="6"/>
      <c r="E37" s="21"/>
      <c r="F37" s="22"/>
      <c r="G37" s="11"/>
      <c r="H37" s="11"/>
      <c r="I37" s="23"/>
      <c r="J37" s="23"/>
    </row>
    <row r="38" spans="1:10" s="20" customFormat="1" x14ac:dyDescent="0.25">
      <c r="A38" s="9"/>
      <c r="B38" s="9"/>
      <c r="D38" s="6"/>
      <c r="E38" s="21"/>
      <c r="F38" s="22"/>
      <c r="G38" s="11"/>
      <c r="H38" s="11"/>
      <c r="I38" s="23"/>
      <c r="J38" s="23"/>
    </row>
    <row r="39" spans="1:10" s="20" customFormat="1" x14ac:dyDescent="0.25">
      <c r="A39" s="9"/>
      <c r="B39" s="9"/>
      <c r="D39" s="6"/>
      <c r="E39" s="21"/>
      <c r="F39" s="22"/>
      <c r="G39" s="11"/>
      <c r="H39" s="11"/>
      <c r="I39" s="23"/>
      <c r="J39" s="23"/>
    </row>
    <row r="40" spans="1:10" s="20" customFormat="1" x14ac:dyDescent="0.25">
      <c r="A40" s="9"/>
      <c r="B40" s="9"/>
      <c r="D40" s="6"/>
      <c r="E40" s="21"/>
      <c r="F40" s="22"/>
      <c r="G40" s="11"/>
      <c r="H40" s="11"/>
      <c r="I40" s="23"/>
      <c r="J40" s="23"/>
    </row>
    <row r="41" spans="1:10" s="20" customFormat="1" x14ac:dyDescent="0.25">
      <c r="A41" s="9"/>
      <c r="B41" s="9"/>
      <c r="D41" s="6"/>
      <c r="E41" s="21"/>
      <c r="F41" s="22"/>
      <c r="G41" s="11"/>
      <c r="H41" s="11"/>
      <c r="I41" s="23"/>
      <c r="J41" s="23"/>
    </row>
    <row r="42" spans="1:10" s="20" customFormat="1" x14ac:dyDescent="0.25">
      <c r="A42" s="9"/>
      <c r="B42" s="9"/>
      <c r="D42" s="6"/>
      <c r="E42" s="21"/>
      <c r="F42" s="22"/>
      <c r="G42" s="11"/>
      <c r="H42" s="11"/>
      <c r="I42" s="23"/>
      <c r="J42" s="23"/>
    </row>
    <row r="43" spans="1:10" s="20" customFormat="1" x14ac:dyDescent="0.25">
      <c r="A43" s="9"/>
      <c r="B43" s="9"/>
      <c r="D43" s="6"/>
      <c r="E43" s="21"/>
      <c r="F43" s="22"/>
      <c r="G43" s="11"/>
      <c r="H43" s="11"/>
      <c r="I43" s="23"/>
      <c r="J43" s="23"/>
    </row>
    <row r="44" spans="1:10" s="20" customFormat="1" x14ac:dyDescent="0.25">
      <c r="A44" s="9"/>
      <c r="B44" s="9"/>
      <c r="D44" s="6"/>
      <c r="E44" s="21"/>
      <c r="F44" s="22"/>
      <c r="G44" s="11"/>
      <c r="H44" s="11"/>
      <c r="I44" s="23"/>
      <c r="J44" s="23"/>
    </row>
    <row r="45" spans="1:10" s="20" customFormat="1" x14ac:dyDescent="0.25">
      <c r="A45" s="9"/>
      <c r="B45" s="9"/>
      <c r="D45" s="6"/>
      <c r="E45" s="21"/>
      <c r="F45" s="22"/>
      <c r="G45" s="11"/>
      <c r="H45" s="11"/>
      <c r="I45" s="23"/>
      <c r="J45" s="23"/>
    </row>
    <row r="46" spans="1:10" s="20" customFormat="1" x14ac:dyDescent="0.25">
      <c r="A46" s="9"/>
      <c r="B46" s="9"/>
      <c r="D46" s="6"/>
      <c r="E46" s="21"/>
      <c r="F46" s="22"/>
      <c r="G46" s="11"/>
      <c r="H46" s="11"/>
      <c r="I46" s="23"/>
      <c r="J46" s="23"/>
    </row>
    <row r="47" spans="1:10" s="20" customFormat="1" x14ac:dyDescent="0.25">
      <c r="A47" s="9"/>
      <c r="B47" s="9"/>
      <c r="D47" s="6"/>
      <c r="E47" s="21"/>
      <c r="F47" s="22"/>
      <c r="G47" s="11"/>
      <c r="H47" s="11"/>
      <c r="I47" s="23"/>
      <c r="J47" s="23"/>
    </row>
    <row r="48" spans="1:10" s="20" customFormat="1" x14ac:dyDescent="0.25">
      <c r="A48" s="9"/>
      <c r="B48" s="9"/>
      <c r="D48" s="6"/>
      <c r="E48" s="21"/>
      <c r="F48" s="22"/>
      <c r="G48" s="11"/>
      <c r="H48" s="11"/>
      <c r="I48" s="23"/>
      <c r="J48" s="23"/>
    </row>
    <row r="49" spans="1:10" s="20" customFormat="1" x14ac:dyDescent="0.25">
      <c r="A49" s="9"/>
      <c r="B49" s="9"/>
      <c r="D49" s="6"/>
      <c r="E49" s="21"/>
      <c r="F49" s="22"/>
      <c r="G49" s="11"/>
      <c r="H49" s="11"/>
      <c r="I49" s="23"/>
      <c r="J49" s="23"/>
    </row>
    <row r="50" spans="1:10" s="20" customFormat="1" x14ac:dyDescent="0.25">
      <c r="A50" s="9"/>
      <c r="B50" s="9"/>
      <c r="D50" s="6"/>
      <c r="E50" s="21"/>
      <c r="F50" s="22"/>
      <c r="G50" s="11"/>
      <c r="H50" s="11"/>
      <c r="I50" s="23"/>
      <c r="J50" s="23"/>
    </row>
    <row r="51" spans="1:10" s="20" customFormat="1" x14ac:dyDescent="0.25">
      <c r="A51" s="9"/>
      <c r="B51" s="9"/>
      <c r="D51" s="6"/>
      <c r="E51" s="21"/>
      <c r="F51" s="22"/>
      <c r="G51" s="11"/>
      <c r="H51" s="11"/>
      <c r="I51" s="23"/>
      <c r="J51" s="23"/>
    </row>
    <row r="52" spans="1:10" s="20" customFormat="1" x14ac:dyDescent="0.25">
      <c r="A52" s="9"/>
      <c r="B52" s="9"/>
      <c r="D52" s="6"/>
      <c r="E52" s="21"/>
      <c r="F52" s="22"/>
      <c r="G52" s="11"/>
      <c r="H52" s="11"/>
      <c r="I52" s="23"/>
      <c r="J52" s="23"/>
    </row>
    <row r="53" spans="1:10" s="20" customFormat="1" x14ac:dyDescent="0.25">
      <c r="A53" s="9"/>
      <c r="B53" s="9"/>
      <c r="D53" s="6"/>
      <c r="E53" s="21"/>
      <c r="F53" s="22"/>
      <c r="G53" s="11"/>
      <c r="H53" s="11"/>
      <c r="I53" s="23"/>
      <c r="J53" s="23"/>
    </row>
    <row r="54" spans="1:10" s="20" customFormat="1" x14ac:dyDescent="0.25">
      <c r="A54" s="9"/>
      <c r="B54" s="9"/>
      <c r="D54" s="6"/>
      <c r="E54" s="21"/>
      <c r="F54" s="22"/>
      <c r="G54" s="11"/>
      <c r="H54" s="11"/>
      <c r="I54" s="23"/>
      <c r="J54" s="23"/>
    </row>
    <row r="55" spans="1:10" s="20" customFormat="1" x14ac:dyDescent="0.25">
      <c r="A55" s="9"/>
      <c r="B55" s="9"/>
      <c r="D55" s="6"/>
      <c r="E55" s="21"/>
      <c r="F55" s="22"/>
      <c r="G55" s="11"/>
      <c r="H55" s="11"/>
      <c r="I55" s="23"/>
      <c r="J55" s="23"/>
    </row>
    <row r="56" spans="1:10" s="20" customFormat="1" x14ac:dyDescent="0.25">
      <c r="A56" s="9"/>
      <c r="B56" s="9"/>
      <c r="D56" s="6"/>
      <c r="E56" s="21"/>
      <c r="F56" s="22"/>
      <c r="G56" s="11"/>
      <c r="H56" s="11"/>
      <c r="I56" s="23"/>
      <c r="J56" s="23"/>
    </row>
    <row r="57" spans="1:10" s="20" customFormat="1" x14ac:dyDescent="0.25">
      <c r="A57" s="9"/>
      <c r="B57" s="9"/>
      <c r="D57" s="6"/>
      <c r="E57" s="21"/>
      <c r="F57" s="22"/>
      <c r="G57" s="11"/>
      <c r="H57" s="11"/>
      <c r="I57" s="23"/>
      <c r="J57" s="23"/>
    </row>
    <row r="58" spans="1:10" s="20" customFormat="1" x14ac:dyDescent="0.25">
      <c r="A58" s="9"/>
      <c r="B58" s="9"/>
      <c r="D58" s="6"/>
      <c r="E58" s="21"/>
      <c r="F58" s="22"/>
      <c r="G58" s="11"/>
      <c r="H58" s="11"/>
      <c r="I58" s="23"/>
      <c r="J58" s="23"/>
    </row>
    <row r="59" spans="1:10" s="20" customFormat="1" x14ac:dyDescent="0.25">
      <c r="A59" s="9"/>
      <c r="B59" s="9"/>
      <c r="D59" s="6"/>
      <c r="E59" s="21"/>
      <c r="F59" s="22"/>
      <c r="G59" s="11"/>
      <c r="H59" s="11"/>
      <c r="I59" s="23"/>
      <c r="J59" s="23"/>
    </row>
    <row r="60" spans="1:10" s="20" customFormat="1" x14ac:dyDescent="0.25">
      <c r="A60" s="9"/>
      <c r="B60" s="9"/>
      <c r="D60" s="6"/>
      <c r="E60" s="21"/>
      <c r="F60" s="22"/>
      <c r="G60" s="11"/>
      <c r="H60" s="11"/>
      <c r="I60" s="23"/>
      <c r="J60" s="23"/>
    </row>
    <row r="61" spans="1:10" s="20" customFormat="1" x14ac:dyDescent="0.25">
      <c r="A61" s="9"/>
      <c r="B61" s="9"/>
      <c r="D61" s="6"/>
      <c r="E61" s="21"/>
      <c r="F61" s="22"/>
      <c r="G61" s="11"/>
      <c r="H61" s="11"/>
      <c r="I61" s="23"/>
      <c r="J61" s="23"/>
    </row>
    <row r="62" spans="1:10" s="20" customFormat="1" x14ac:dyDescent="0.25">
      <c r="A62" s="9"/>
      <c r="B62" s="9"/>
      <c r="D62" s="6"/>
      <c r="E62" s="21"/>
      <c r="F62" s="22"/>
      <c r="G62" s="11"/>
      <c r="H62" s="11"/>
      <c r="I62" s="23"/>
      <c r="J62" s="23"/>
    </row>
    <row r="63" spans="1:10" s="20" customFormat="1" x14ac:dyDescent="0.25">
      <c r="A63" s="9"/>
      <c r="B63" s="9"/>
      <c r="D63" s="6"/>
      <c r="E63" s="21"/>
      <c r="F63" s="22"/>
      <c r="G63" s="11"/>
      <c r="H63" s="11"/>
      <c r="I63" s="23"/>
      <c r="J63" s="23"/>
    </row>
    <row r="64" spans="1:10" s="20" customFormat="1" x14ac:dyDescent="0.25">
      <c r="A64" s="9"/>
      <c r="B64" s="9"/>
      <c r="D64" s="6"/>
      <c r="E64" s="21"/>
      <c r="F64" s="22"/>
      <c r="G64" s="11"/>
      <c r="H64" s="11"/>
      <c r="I64" s="23"/>
      <c r="J64" s="23"/>
    </row>
    <row r="65" spans="1:10" s="20" customFormat="1" x14ac:dyDescent="0.25">
      <c r="A65" s="9"/>
      <c r="B65" s="9"/>
      <c r="D65" s="6"/>
      <c r="E65" s="21"/>
      <c r="F65" s="22"/>
      <c r="G65" s="11"/>
      <c r="H65" s="11"/>
      <c r="I65" s="23"/>
      <c r="J65" s="23"/>
    </row>
    <row r="66" spans="1:10" s="20" customFormat="1" x14ac:dyDescent="0.25">
      <c r="A66" s="9"/>
      <c r="B66" s="9"/>
      <c r="D66" s="6"/>
      <c r="E66" s="21"/>
      <c r="F66" s="22"/>
      <c r="G66" s="11"/>
      <c r="H66" s="11"/>
      <c r="I66" s="23"/>
      <c r="J66" s="23"/>
    </row>
    <row r="67" spans="1:10" s="20" customFormat="1" x14ac:dyDescent="0.25">
      <c r="A67" s="9"/>
      <c r="B67" s="9"/>
      <c r="D67" s="6"/>
      <c r="E67" s="21"/>
      <c r="F67" s="22"/>
      <c r="G67" s="11"/>
      <c r="H67" s="11"/>
      <c r="I67" s="23"/>
      <c r="J67" s="23"/>
    </row>
    <row r="68" spans="1:10" s="20" customFormat="1" x14ac:dyDescent="0.25">
      <c r="A68" s="9"/>
      <c r="B68" s="9"/>
      <c r="D68" s="6"/>
      <c r="E68" s="21"/>
      <c r="F68" s="22"/>
      <c r="G68" s="11"/>
      <c r="H68" s="11"/>
      <c r="I68" s="23"/>
      <c r="J68" s="23"/>
    </row>
    <row r="69" spans="1:10" s="20" customFormat="1" x14ac:dyDescent="0.25">
      <c r="A69" s="9"/>
      <c r="B69" s="9"/>
      <c r="D69" s="6"/>
      <c r="E69" s="21"/>
      <c r="F69" s="22"/>
      <c r="G69" s="11"/>
      <c r="H69" s="11"/>
      <c r="I69" s="23"/>
      <c r="J69" s="23"/>
    </row>
    <row r="70" spans="1:10" s="20" customFormat="1" x14ac:dyDescent="0.25">
      <c r="A70" s="9"/>
      <c r="B70" s="9"/>
      <c r="D70" s="6"/>
      <c r="E70" s="21"/>
      <c r="F70" s="22"/>
      <c r="G70" s="11"/>
      <c r="H70" s="11"/>
      <c r="I70" s="23"/>
      <c r="J70" s="23"/>
    </row>
    <row r="71" spans="1:10" s="20" customFormat="1" x14ac:dyDescent="0.25">
      <c r="A71" s="9"/>
      <c r="B71" s="9"/>
      <c r="D71" s="6"/>
      <c r="E71" s="21"/>
      <c r="F71" s="22"/>
      <c r="G71" s="11"/>
      <c r="H71" s="11"/>
      <c r="I71" s="23"/>
      <c r="J71" s="23"/>
    </row>
    <row r="72" spans="1:10" s="20" customFormat="1" x14ac:dyDescent="0.25">
      <c r="A72" s="9"/>
      <c r="B72" s="9"/>
      <c r="D72" s="6"/>
      <c r="E72" s="21"/>
      <c r="F72" s="22"/>
      <c r="G72" s="11"/>
      <c r="H72" s="11"/>
      <c r="I72" s="23"/>
      <c r="J72" s="23"/>
    </row>
    <row r="73" spans="1:10" s="20" customFormat="1" x14ac:dyDescent="0.25">
      <c r="A73" s="9"/>
      <c r="B73" s="9"/>
      <c r="D73" s="6"/>
      <c r="E73" s="21"/>
      <c r="F73" s="22"/>
      <c r="G73" s="11"/>
      <c r="H73" s="11"/>
      <c r="I73" s="23"/>
      <c r="J73" s="23"/>
    </row>
    <row r="74" spans="1:10" s="20" customFormat="1" x14ac:dyDescent="0.25">
      <c r="A74" s="9"/>
      <c r="B74" s="9"/>
      <c r="D74" s="6"/>
      <c r="E74" s="21"/>
      <c r="F74" s="22"/>
      <c r="G74" s="11"/>
      <c r="H74" s="11"/>
      <c r="I74" s="23"/>
      <c r="J74" s="23"/>
    </row>
    <row r="75" spans="1:10" s="20" customFormat="1" x14ac:dyDescent="0.25">
      <c r="A75" s="9"/>
      <c r="B75" s="9"/>
      <c r="D75" s="6"/>
      <c r="E75" s="21"/>
      <c r="F75" s="22"/>
      <c r="G75" s="11"/>
      <c r="H75" s="11"/>
      <c r="I75" s="23"/>
      <c r="J75" s="23"/>
    </row>
    <row r="76" spans="1:10" s="20" customFormat="1" x14ac:dyDescent="0.25">
      <c r="A76" s="9"/>
      <c r="B76" s="9"/>
      <c r="D76" s="6"/>
      <c r="E76" s="21"/>
      <c r="F76" s="22"/>
      <c r="G76" s="11"/>
      <c r="H76" s="11"/>
      <c r="I76" s="23"/>
      <c r="J76" s="23"/>
    </row>
    <row r="77" spans="1:10" s="20" customFormat="1" x14ac:dyDescent="0.25">
      <c r="A77" s="9"/>
      <c r="B77" s="9"/>
      <c r="D77" s="6"/>
      <c r="E77" s="21"/>
      <c r="F77" s="22"/>
      <c r="G77" s="11"/>
      <c r="H77" s="11"/>
      <c r="I77" s="23"/>
      <c r="J77" s="23"/>
    </row>
    <row r="78" spans="1:10" s="20" customFormat="1" x14ac:dyDescent="0.25">
      <c r="A78" s="9"/>
      <c r="B78" s="9"/>
      <c r="D78" s="6"/>
      <c r="E78" s="21"/>
      <c r="F78" s="22"/>
      <c r="G78" s="11"/>
      <c r="H78" s="11"/>
      <c r="I78" s="23"/>
      <c r="J78" s="23"/>
    </row>
    <row r="79" spans="1:10" s="20" customFormat="1" x14ac:dyDescent="0.25">
      <c r="A79" s="9"/>
      <c r="B79" s="9"/>
      <c r="D79" s="6"/>
      <c r="E79" s="21"/>
      <c r="F79" s="22"/>
      <c r="G79" s="11"/>
      <c r="H79" s="11"/>
      <c r="I79" s="23"/>
      <c r="J79" s="23"/>
    </row>
    <row r="80" spans="1:10" s="20" customFormat="1" x14ac:dyDescent="0.25">
      <c r="A80" s="9"/>
      <c r="B80" s="9"/>
      <c r="D80" s="6"/>
      <c r="E80" s="21"/>
      <c r="F80" s="22"/>
      <c r="G80" s="11"/>
      <c r="H80" s="11"/>
      <c r="I80" s="23"/>
      <c r="J80" s="23"/>
    </row>
    <row r="81" spans="1:10" s="20" customFormat="1" x14ac:dyDescent="0.25">
      <c r="A81" s="9"/>
      <c r="B81" s="9"/>
      <c r="D81" s="6"/>
      <c r="E81" s="21"/>
      <c r="F81" s="22"/>
      <c r="G81" s="11"/>
      <c r="H81" s="11"/>
      <c r="I81" s="23"/>
      <c r="J81" s="23"/>
    </row>
    <row r="82" spans="1:10" s="20" customFormat="1" x14ac:dyDescent="0.25">
      <c r="A82" s="9"/>
      <c r="B82" s="9"/>
      <c r="D82" s="6"/>
      <c r="E82" s="21"/>
      <c r="F82" s="22"/>
      <c r="G82" s="11"/>
      <c r="H82" s="11"/>
      <c r="I82" s="23"/>
      <c r="J82" s="23"/>
    </row>
    <row r="83" spans="1:10" s="20" customFormat="1" x14ac:dyDescent="0.25">
      <c r="A83" s="9"/>
      <c r="B83" s="9"/>
      <c r="D83" s="6"/>
      <c r="E83" s="21"/>
      <c r="F83" s="22"/>
      <c r="G83" s="11"/>
      <c r="H83" s="11"/>
      <c r="I83" s="23"/>
      <c r="J83" s="23"/>
    </row>
    <row r="84" spans="1:10" s="20" customFormat="1" x14ac:dyDescent="0.25">
      <c r="A84" s="9"/>
      <c r="B84" s="9"/>
      <c r="D84" s="6"/>
      <c r="E84" s="21"/>
      <c r="F84" s="22"/>
      <c r="G84" s="11"/>
      <c r="H84" s="11"/>
      <c r="I84" s="23"/>
      <c r="J84" s="23"/>
    </row>
    <row r="85" spans="1:10" s="20" customFormat="1" x14ac:dyDescent="0.25">
      <c r="A85" s="9"/>
      <c r="B85" s="9"/>
      <c r="D85" s="6"/>
      <c r="E85" s="21"/>
      <c r="F85" s="22"/>
      <c r="G85" s="11"/>
      <c r="H85" s="11"/>
      <c r="I85" s="23"/>
      <c r="J85" s="23"/>
    </row>
    <row r="86" spans="1:10" s="20" customFormat="1" x14ac:dyDescent="0.25">
      <c r="A86" s="9"/>
      <c r="B86" s="9"/>
      <c r="D86" s="6"/>
      <c r="E86" s="21"/>
      <c r="F86" s="22"/>
      <c r="G86" s="11"/>
      <c r="H86" s="11"/>
      <c r="I86" s="23"/>
      <c r="J86" s="23"/>
    </row>
    <row r="87" spans="1:10" s="20" customFormat="1" x14ac:dyDescent="0.25">
      <c r="A87" s="9"/>
      <c r="B87" s="9"/>
      <c r="D87" s="6"/>
      <c r="E87" s="21"/>
      <c r="F87" s="22"/>
      <c r="G87" s="11"/>
      <c r="H87" s="11"/>
      <c r="I87" s="23"/>
      <c r="J87" s="23"/>
    </row>
    <row r="88" spans="1:10" s="20" customFormat="1" x14ac:dyDescent="0.25">
      <c r="A88" s="9"/>
      <c r="B88" s="9"/>
      <c r="D88" s="6"/>
      <c r="E88" s="21"/>
      <c r="F88" s="22"/>
      <c r="G88" s="11"/>
      <c r="H88" s="11"/>
      <c r="I88" s="23"/>
      <c r="J88" s="23"/>
    </row>
    <row r="89" spans="1:10" s="20" customFormat="1" x14ac:dyDescent="0.25">
      <c r="A89" s="9"/>
      <c r="B89" s="9"/>
      <c r="D89" s="6"/>
      <c r="E89" s="21"/>
      <c r="F89" s="22"/>
      <c r="G89" s="11"/>
      <c r="H89" s="11"/>
      <c r="I89" s="23"/>
      <c r="J89" s="23"/>
    </row>
    <row r="90" spans="1:10" s="20" customFormat="1" x14ac:dyDescent="0.25">
      <c r="A90" s="9"/>
      <c r="B90" s="9"/>
      <c r="D90" s="6"/>
      <c r="E90" s="21"/>
      <c r="F90" s="22"/>
      <c r="G90" s="11"/>
      <c r="H90" s="11"/>
      <c r="I90" s="23"/>
      <c r="J90" s="23"/>
    </row>
    <row r="91" spans="1:10" s="20" customFormat="1" x14ac:dyDescent="0.25">
      <c r="A91" s="9"/>
      <c r="B91" s="9"/>
      <c r="D91" s="6"/>
      <c r="E91" s="21"/>
      <c r="F91" s="22"/>
      <c r="G91" s="11"/>
      <c r="H91" s="11"/>
      <c r="I91" s="23"/>
      <c r="J91" s="23"/>
    </row>
    <row r="92" spans="1:10" s="20" customFormat="1" x14ac:dyDescent="0.25">
      <c r="A92" s="9"/>
      <c r="B92" s="9"/>
      <c r="D92" s="6"/>
      <c r="E92" s="21"/>
      <c r="F92" s="22"/>
      <c r="G92" s="11"/>
      <c r="H92" s="11"/>
      <c r="I92" s="23"/>
      <c r="J92" s="23"/>
    </row>
    <row r="93" spans="1:10" s="20" customFormat="1" x14ac:dyDescent="0.25">
      <c r="A93" s="9"/>
      <c r="B93" s="9"/>
      <c r="D93" s="6"/>
      <c r="E93" s="21"/>
      <c r="F93" s="22"/>
      <c r="G93" s="11"/>
      <c r="H93" s="11"/>
      <c r="I93" s="23"/>
      <c r="J93" s="23"/>
    </row>
    <row r="94" spans="1:10" s="20" customFormat="1" x14ac:dyDescent="0.25">
      <c r="A94" s="9"/>
      <c r="B94" s="9"/>
      <c r="D94" s="6"/>
      <c r="E94" s="21"/>
      <c r="F94" s="22"/>
      <c r="G94" s="11"/>
      <c r="H94" s="11"/>
      <c r="I94" s="23"/>
      <c r="J94" s="23"/>
    </row>
    <row r="95" spans="1:10" s="20" customFormat="1" x14ac:dyDescent="0.25">
      <c r="A95" s="9"/>
      <c r="B95" s="9"/>
      <c r="D95" s="6"/>
      <c r="E95" s="21"/>
      <c r="F95" s="22"/>
      <c r="G95" s="11"/>
      <c r="H95" s="11"/>
      <c r="I95" s="23"/>
      <c r="J95" s="23"/>
    </row>
    <row r="96" spans="1:10" s="20" customFormat="1" x14ac:dyDescent="0.25">
      <c r="A96" s="9"/>
      <c r="B96" s="9"/>
      <c r="D96" s="6"/>
      <c r="E96" s="21"/>
      <c r="F96" s="22"/>
      <c r="G96" s="11"/>
      <c r="H96" s="11"/>
      <c r="I96" s="23"/>
      <c r="J96" s="23"/>
    </row>
    <row r="97" spans="1:10" s="20" customFormat="1" x14ac:dyDescent="0.25">
      <c r="A97" s="9"/>
      <c r="B97" s="9"/>
      <c r="D97" s="6"/>
      <c r="E97" s="21"/>
      <c r="F97" s="22"/>
      <c r="G97" s="11"/>
      <c r="H97" s="11"/>
      <c r="I97" s="23"/>
      <c r="J97" s="23"/>
    </row>
    <row r="98" spans="1:10" s="20" customFormat="1" x14ac:dyDescent="0.25">
      <c r="A98" s="9"/>
      <c r="B98" s="9"/>
      <c r="D98" s="6"/>
      <c r="E98" s="21"/>
      <c r="F98" s="22"/>
      <c r="G98" s="11"/>
      <c r="H98" s="11"/>
      <c r="I98" s="23"/>
      <c r="J98" s="23"/>
    </row>
    <row r="99" spans="1:10" s="20" customFormat="1" x14ac:dyDescent="0.25">
      <c r="A99" s="9"/>
      <c r="B99" s="9"/>
      <c r="D99" s="6"/>
      <c r="E99" s="21"/>
      <c r="F99" s="22"/>
      <c r="G99" s="11"/>
      <c r="H99" s="11"/>
      <c r="I99" s="23"/>
      <c r="J99" s="23"/>
    </row>
    <row r="100" spans="1:10" s="20" customFormat="1" x14ac:dyDescent="0.25">
      <c r="A100" s="9"/>
      <c r="B100" s="9"/>
      <c r="D100" s="6"/>
      <c r="E100" s="21"/>
      <c r="F100" s="22"/>
      <c r="G100" s="11"/>
      <c r="H100" s="11"/>
      <c r="I100" s="23"/>
      <c r="J100" s="23"/>
    </row>
    <row r="101" spans="1:10" s="20" customFormat="1" x14ac:dyDescent="0.25">
      <c r="A101" s="9"/>
      <c r="B101" s="9"/>
      <c r="D101" s="6"/>
      <c r="E101" s="21"/>
      <c r="F101" s="22"/>
      <c r="G101" s="11"/>
      <c r="H101" s="11"/>
      <c r="I101" s="23"/>
      <c r="J101" s="23"/>
    </row>
    <row r="102" spans="1:10" s="20" customFormat="1" x14ac:dyDescent="0.25">
      <c r="A102" s="9"/>
      <c r="B102" s="9"/>
      <c r="D102" s="6"/>
      <c r="E102" s="21"/>
      <c r="F102" s="22"/>
      <c r="G102" s="11"/>
      <c r="H102" s="11"/>
      <c r="I102" s="23"/>
      <c r="J102" s="23"/>
    </row>
    <row r="103" spans="1:10" s="20" customFormat="1" x14ac:dyDescent="0.25">
      <c r="A103" s="9"/>
      <c r="B103" s="9"/>
      <c r="D103" s="6"/>
      <c r="E103" s="21"/>
      <c r="F103" s="22"/>
      <c r="G103" s="11"/>
      <c r="H103" s="11"/>
      <c r="I103" s="23"/>
      <c r="J103" s="23"/>
    </row>
    <row r="104" spans="1:10" s="20" customFormat="1" x14ac:dyDescent="0.25">
      <c r="A104" s="9"/>
      <c r="B104" s="9"/>
      <c r="D104" s="6"/>
      <c r="E104" s="21"/>
      <c r="F104" s="22"/>
      <c r="G104" s="11"/>
      <c r="H104" s="11"/>
      <c r="I104" s="23"/>
      <c r="J104" s="23"/>
    </row>
    <row r="105" spans="1:10" s="20" customFormat="1" x14ac:dyDescent="0.25">
      <c r="A105" s="9"/>
      <c r="B105" s="9"/>
      <c r="D105" s="6"/>
      <c r="E105" s="21"/>
      <c r="F105" s="22"/>
      <c r="G105" s="11"/>
      <c r="H105" s="11"/>
      <c r="I105" s="23"/>
      <c r="J105" s="23"/>
    </row>
    <row r="106" spans="1:10" s="20" customFormat="1" x14ac:dyDescent="0.25">
      <c r="A106" s="9"/>
      <c r="B106" s="9"/>
      <c r="D106" s="6"/>
      <c r="E106" s="21"/>
      <c r="F106" s="22"/>
      <c r="G106" s="11"/>
      <c r="H106" s="11"/>
      <c r="I106" s="23"/>
      <c r="J106" s="23"/>
    </row>
    <row r="107" spans="1:10" s="20" customFormat="1" x14ac:dyDescent="0.25">
      <c r="A107" s="9"/>
      <c r="B107" s="9"/>
      <c r="D107" s="6"/>
      <c r="E107" s="21"/>
      <c r="F107" s="22"/>
      <c r="G107" s="11"/>
      <c r="H107" s="11"/>
      <c r="I107" s="23"/>
      <c r="J107" s="23"/>
    </row>
    <row r="108" spans="1:10" s="20" customFormat="1" x14ac:dyDescent="0.25">
      <c r="A108" s="9"/>
      <c r="B108" s="9"/>
      <c r="D108" s="6"/>
      <c r="E108" s="21"/>
      <c r="F108" s="22"/>
      <c r="G108" s="11"/>
      <c r="H108" s="11"/>
      <c r="I108" s="23"/>
      <c r="J108" s="23"/>
    </row>
    <row r="109" spans="1:10" s="20" customFormat="1" x14ac:dyDescent="0.25">
      <c r="A109" s="9"/>
      <c r="B109" s="9"/>
      <c r="D109" s="6"/>
      <c r="E109" s="21"/>
      <c r="F109" s="22"/>
      <c r="G109" s="11"/>
      <c r="H109" s="11"/>
      <c r="I109" s="23"/>
      <c r="J109" s="23"/>
    </row>
    <row r="110" spans="1:10" s="20" customFormat="1" x14ac:dyDescent="0.25">
      <c r="A110" s="9"/>
      <c r="B110" s="9"/>
      <c r="D110" s="6"/>
      <c r="E110" s="21"/>
      <c r="F110" s="22"/>
      <c r="G110" s="11"/>
      <c r="H110" s="11"/>
      <c r="I110" s="23"/>
      <c r="J110" s="23"/>
    </row>
    <row r="111" spans="1:10" s="20" customFormat="1" x14ac:dyDescent="0.25">
      <c r="A111" s="9"/>
      <c r="B111" s="9"/>
      <c r="D111" s="6"/>
      <c r="E111" s="21"/>
      <c r="F111" s="22"/>
      <c r="G111" s="11"/>
      <c r="H111" s="11"/>
      <c r="I111" s="23"/>
      <c r="J111" s="23"/>
    </row>
    <row r="112" spans="1:10" s="20" customFormat="1" x14ac:dyDescent="0.25">
      <c r="A112" s="9"/>
      <c r="B112" s="9"/>
      <c r="D112" s="6"/>
      <c r="E112" s="21"/>
      <c r="F112" s="22"/>
      <c r="G112" s="11"/>
      <c r="H112" s="11"/>
      <c r="I112" s="23"/>
      <c r="J112" s="23"/>
    </row>
    <row r="113" spans="1:10" s="20" customFormat="1" x14ac:dyDescent="0.25">
      <c r="A113" s="9"/>
      <c r="B113" s="9"/>
      <c r="D113" s="6"/>
      <c r="E113" s="21"/>
      <c r="F113" s="22"/>
      <c r="G113" s="11"/>
      <c r="H113" s="11"/>
      <c r="I113" s="23"/>
      <c r="J113" s="23"/>
    </row>
    <row r="114" spans="1:10" s="20" customFormat="1" x14ac:dyDescent="0.25">
      <c r="A114" s="9"/>
      <c r="B114" s="9"/>
      <c r="D114" s="6"/>
      <c r="E114" s="21"/>
      <c r="F114" s="22"/>
      <c r="G114" s="11"/>
      <c r="H114" s="11"/>
      <c r="I114" s="23"/>
      <c r="J114" s="23"/>
    </row>
    <row r="115" spans="1:10" s="20" customFormat="1" x14ac:dyDescent="0.25">
      <c r="A115" s="9"/>
      <c r="B115" s="9"/>
      <c r="D115" s="6"/>
      <c r="E115" s="21"/>
      <c r="F115" s="22"/>
      <c r="G115" s="11"/>
      <c r="H115" s="11"/>
      <c r="I115" s="23"/>
      <c r="J115" s="23"/>
    </row>
    <row r="116" spans="1:10" s="20" customFormat="1" x14ac:dyDescent="0.25">
      <c r="A116" s="9"/>
      <c r="B116" s="9"/>
      <c r="D116" s="6"/>
      <c r="E116" s="21"/>
      <c r="F116" s="22"/>
      <c r="G116" s="11"/>
      <c r="H116" s="11"/>
      <c r="I116" s="23"/>
      <c r="J116" s="23"/>
    </row>
    <row r="117" spans="1:10" s="20" customFormat="1" x14ac:dyDescent="0.25">
      <c r="A117" s="9"/>
      <c r="B117" s="9"/>
      <c r="D117" s="6"/>
      <c r="E117" s="21"/>
      <c r="F117" s="22"/>
      <c r="G117" s="11"/>
      <c r="H117" s="11"/>
      <c r="I117" s="23"/>
      <c r="J117" s="23"/>
    </row>
    <row r="118" spans="1:10" s="20" customFormat="1" x14ac:dyDescent="0.25">
      <c r="A118" s="9"/>
      <c r="B118" s="9"/>
      <c r="D118" s="6"/>
      <c r="E118" s="21"/>
      <c r="F118" s="22"/>
      <c r="G118" s="11"/>
      <c r="H118" s="11"/>
      <c r="I118" s="23"/>
      <c r="J118" s="23"/>
    </row>
    <row r="119" spans="1:10" s="20" customFormat="1" x14ac:dyDescent="0.25">
      <c r="A119" s="9"/>
      <c r="B119" s="9"/>
      <c r="D119" s="6"/>
      <c r="E119" s="21"/>
      <c r="F119" s="22"/>
      <c r="G119" s="11"/>
      <c r="H119" s="11"/>
      <c r="I119" s="23"/>
      <c r="J119" s="23"/>
    </row>
    <row r="120" spans="1:10" s="20" customFormat="1" x14ac:dyDescent="0.25">
      <c r="A120" s="9"/>
      <c r="B120" s="9"/>
      <c r="D120" s="6"/>
      <c r="E120" s="21"/>
      <c r="F120" s="22"/>
      <c r="G120" s="11"/>
      <c r="H120" s="11"/>
      <c r="I120" s="23"/>
      <c r="J120" s="23"/>
    </row>
    <row r="121" spans="1:10" s="20" customFormat="1" x14ac:dyDescent="0.25">
      <c r="A121" s="9"/>
      <c r="B121" s="9"/>
      <c r="D121" s="6"/>
      <c r="E121" s="21"/>
      <c r="F121" s="22"/>
      <c r="G121" s="11"/>
      <c r="H121" s="11"/>
      <c r="I121" s="23"/>
      <c r="J121" s="23"/>
    </row>
    <row r="122" spans="1:10" s="20" customFormat="1" x14ac:dyDescent="0.25">
      <c r="A122" s="9"/>
      <c r="B122" s="9"/>
      <c r="D122" s="6"/>
      <c r="E122" s="21"/>
      <c r="F122" s="22"/>
      <c r="G122" s="11"/>
      <c r="H122" s="11"/>
      <c r="I122" s="23"/>
      <c r="J122" s="23"/>
    </row>
    <row r="123" spans="1:10" s="20" customFormat="1" x14ac:dyDescent="0.25">
      <c r="A123" s="9"/>
      <c r="B123" s="9"/>
      <c r="D123" s="6"/>
      <c r="E123" s="21"/>
      <c r="F123" s="22"/>
      <c r="G123" s="11"/>
      <c r="H123" s="11"/>
      <c r="I123" s="23"/>
      <c r="J123" s="23"/>
    </row>
    <row r="124" spans="1:10" s="20" customFormat="1" x14ac:dyDescent="0.25">
      <c r="A124" s="9"/>
      <c r="B124" s="9"/>
      <c r="D124" s="6"/>
      <c r="E124" s="21"/>
      <c r="F124" s="22"/>
      <c r="G124" s="11"/>
      <c r="H124" s="11"/>
      <c r="I124" s="23"/>
      <c r="J124" s="23"/>
    </row>
    <row r="125" spans="1:10" s="20" customFormat="1" x14ac:dyDescent="0.25">
      <c r="A125" s="9"/>
      <c r="B125" s="9"/>
      <c r="D125" s="6"/>
      <c r="E125" s="21"/>
      <c r="F125" s="22"/>
      <c r="G125" s="11"/>
      <c r="H125" s="11"/>
      <c r="I125" s="23"/>
      <c r="J125" s="23"/>
    </row>
    <row r="126" spans="1:10" s="20" customFormat="1" x14ac:dyDescent="0.25">
      <c r="A126" s="9"/>
      <c r="B126" s="9"/>
      <c r="D126" s="6"/>
      <c r="E126" s="21"/>
      <c r="F126" s="22"/>
      <c r="G126" s="11"/>
      <c r="H126" s="11"/>
      <c r="I126" s="23"/>
      <c r="J126" s="23"/>
    </row>
    <row r="127" spans="1:10" s="20" customFormat="1" x14ac:dyDescent="0.25">
      <c r="A127" s="9"/>
      <c r="B127" s="9"/>
      <c r="D127" s="6"/>
      <c r="E127" s="21"/>
      <c r="F127" s="22"/>
      <c r="G127" s="11"/>
      <c r="H127" s="11"/>
      <c r="I127" s="23"/>
      <c r="J127" s="23"/>
    </row>
    <row r="128" spans="1:10" s="20" customFormat="1" x14ac:dyDescent="0.25">
      <c r="A128" s="9"/>
      <c r="B128" s="9"/>
      <c r="D128" s="6"/>
      <c r="E128" s="21"/>
      <c r="F128" s="22"/>
      <c r="G128" s="11"/>
      <c r="H128" s="11"/>
      <c r="I128" s="23"/>
      <c r="J128" s="23"/>
    </row>
    <row r="129" spans="1:10" s="20" customFormat="1" x14ac:dyDescent="0.25">
      <c r="A129" s="9"/>
      <c r="B129" s="9"/>
      <c r="D129" s="6"/>
      <c r="E129" s="21"/>
      <c r="F129" s="22"/>
      <c r="G129" s="11"/>
      <c r="H129" s="11"/>
      <c r="I129" s="23"/>
      <c r="J129" s="23"/>
    </row>
    <row r="130" spans="1:10" s="20" customFormat="1" x14ac:dyDescent="0.25">
      <c r="A130" s="9"/>
      <c r="B130" s="9"/>
      <c r="D130" s="6"/>
      <c r="E130" s="21"/>
      <c r="F130" s="22"/>
      <c r="G130" s="11"/>
      <c r="H130" s="11"/>
      <c r="I130" s="23"/>
      <c r="J130" s="23"/>
    </row>
    <row r="131" spans="1:10" s="20" customFormat="1" x14ac:dyDescent="0.25">
      <c r="A131" s="9"/>
      <c r="B131" s="9"/>
      <c r="D131" s="6"/>
      <c r="E131" s="21"/>
      <c r="F131" s="22"/>
      <c r="G131" s="11"/>
      <c r="H131" s="11"/>
      <c r="I131" s="23"/>
      <c r="J131" s="23"/>
    </row>
    <row r="132" spans="1:10" s="20" customFormat="1" x14ac:dyDescent="0.25">
      <c r="A132" s="9"/>
      <c r="B132" s="9"/>
      <c r="D132" s="6"/>
      <c r="E132" s="21"/>
      <c r="F132" s="22"/>
      <c r="G132" s="11"/>
      <c r="H132" s="11"/>
      <c r="I132" s="23"/>
      <c r="J132" s="23"/>
    </row>
    <row r="133" spans="1:10" s="20" customFormat="1" x14ac:dyDescent="0.25">
      <c r="A133" s="9"/>
      <c r="B133" s="9"/>
      <c r="D133" s="6"/>
      <c r="E133" s="21"/>
      <c r="F133" s="22"/>
      <c r="G133" s="11"/>
      <c r="H133" s="11"/>
      <c r="I133" s="23"/>
      <c r="J133" s="23"/>
    </row>
    <row r="134" spans="1:10" s="20" customFormat="1" x14ac:dyDescent="0.25">
      <c r="A134" s="9"/>
      <c r="B134" s="9"/>
      <c r="D134" s="6"/>
      <c r="E134" s="21"/>
      <c r="F134" s="22"/>
      <c r="G134" s="11"/>
      <c r="H134" s="11"/>
      <c r="I134" s="23"/>
      <c r="J134" s="23"/>
    </row>
    <row r="135" spans="1:10" s="20" customFormat="1" x14ac:dyDescent="0.25">
      <c r="A135" s="9"/>
      <c r="B135" s="9"/>
      <c r="D135" s="6"/>
      <c r="E135" s="21"/>
      <c r="F135" s="22"/>
      <c r="G135" s="11"/>
      <c r="H135" s="11"/>
      <c r="I135" s="23"/>
      <c r="J135" s="23"/>
    </row>
    <row r="136" spans="1:10" s="20" customFormat="1" x14ac:dyDescent="0.25">
      <c r="A136" s="9"/>
      <c r="B136" s="9"/>
      <c r="D136" s="6"/>
      <c r="E136" s="21"/>
      <c r="F136" s="22"/>
      <c r="G136" s="11"/>
      <c r="H136" s="11"/>
      <c r="I136" s="23"/>
      <c r="J136" s="23"/>
    </row>
    <row r="137" spans="1:10" s="20" customFormat="1" x14ac:dyDescent="0.25">
      <c r="A137" s="9"/>
      <c r="B137" s="9"/>
      <c r="D137" s="6"/>
      <c r="E137" s="21"/>
      <c r="F137" s="22"/>
      <c r="G137" s="11"/>
      <c r="H137" s="11"/>
      <c r="I137" s="23"/>
      <c r="J137" s="23"/>
    </row>
    <row r="138" spans="1:10" s="20" customFormat="1" x14ac:dyDescent="0.25">
      <c r="A138" s="9"/>
      <c r="B138" s="9"/>
      <c r="D138" s="6"/>
      <c r="E138" s="21"/>
      <c r="F138" s="22"/>
      <c r="G138" s="11"/>
      <c r="H138" s="11"/>
      <c r="I138" s="23"/>
      <c r="J138" s="23"/>
    </row>
    <row r="139" spans="1:10" s="20" customFormat="1" x14ac:dyDescent="0.25">
      <c r="A139" s="9"/>
      <c r="B139" s="9"/>
      <c r="D139" s="6"/>
      <c r="E139" s="21"/>
      <c r="F139" s="22"/>
      <c r="G139" s="11"/>
      <c r="H139" s="11"/>
      <c r="I139" s="23"/>
      <c r="J139" s="23"/>
    </row>
    <row r="140" spans="1:10" s="20" customFormat="1" x14ac:dyDescent="0.25">
      <c r="A140" s="9"/>
      <c r="B140" s="9"/>
      <c r="D140" s="6"/>
      <c r="E140" s="21"/>
      <c r="F140" s="22"/>
      <c r="G140" s="11"/>
      <c r="H140" s="11"/>
      <c r="I140" s="23"/>
      <c r="J140" s="23"/>
    </row>
    <row r="141" spans="1:10" s="20" customFormat="1" x14ac:dyDescent="0.25">
      <c r="A141" s="9"/>
      <c r="B141" s="9"/>
      <c r="D141" s="6"/>
      <c r="E141" s="21"/>
      <c r="F141" s="22"/>
      <c r="G141" s="11"/>
      <c r="H141" s="11"/>
      <c r="I141" s="23"/>
      <c r="J141" s="23"/>
    </row>
    <row r="142" spans="1:10" s="20" customFormat="1" x14ac:dyDescent="0.25">
      <c r="A142" s="9"/>
      <c r="B142" s="9"/>
      <c r="D142" s="6"/>
      <c r="E142" s="21"/>
      <c r="F142" s="22"/>
      <c r="G142" s="11"/>
      <c r="H142" s="11"/>
      <c r="I142" s="23"/>
      <c r="J142" s="23"/>
    </row>
    <row r="143" spans="1:10" s="20" customFormat="1" x14ac:dyDescent="0.25">
      <c r="A143" s="9"/>
      <c r="B143" s="9"/>
      <c r="D143" s="6"/>
      <c r="E143" s="21"/>
      <c r="F143" s="22"/>
      <c r="G143" s="11"/>
      <c r="H143" s="11"/>
      <c r="I143" s="23"/>
      <c r="J143" s="23"/>
    </row>
    <row r="144" spans="1:10" s="20" customFormat="1" x14ac:dyDescent="0.25">
      <c r="A144" s="9"/>
      <c r="B144" s="9"/>
      <c r="D144" s="6"/>
      <c r="E144" s="21"/>
      <c r="F144" s="22"/>
      <c r="G144" s="11"/>
      <c r="H144" s="11"/>
      <c r="I144" s="23"/>
      <c r="J144" s="23"/>
    </row>
    <row r="145" spans="1:10" s="20" customFormat="1" x14ac:dyDescent="0.25">
      <c r="A145" s="9"/>
      <c r="B145" s="9"/>
      <c r="D145" s="6"/>
      <c r="E145" s="21"/>
      <c r="F145" s="22"/>
      <c r="G145" s="11"/>
      <c r="H145" s="11"/>
      <c r="I145" s="23"/>
      <c r="J145" s="23"/>
    </row>
    <row r="146" spans="1:10" s="20" customFormat="1" x14ac:dyDescent="0.25">
      <c r="A146" s="9"/>
      <c r="B146" s="9"/>
      <c r="D146" s="6"/>
      <c r="E146" s="21"/>
      <c r="F146" s="22"/>
      <c r="G146" s="11"/>
      <c r="H146" s="11"/>
      <c r="I146" s="23"/>
      <c r="J146" s="23"/>
    </row>
    <row r="147" spans="1:10" s="20" customFormat="1" x14ac:dyDescent="0.25">
      <c r="A147" s="9"/>
      <c r="B147" s="9"/>
      <c r="D147" s="6"/>
      <c r="E147" s="21"/>
      <c r="F147" s="22"/>
      <c r="G147" s="11"/>
      <c r="H147" s="11"/>
      <c r="I147" s="23"/>
      <c r="J147" s="23"/>
    </row>
    <row r="148" spans="1:10" s="20" customFormat="1" x14ac:dyDescent="0.25">
      <c r="A148" s="9"/>
      <c r="B148" s="9"/>
      <c r="D148" s="6"/>
      <c r="E148" s="21"/>
      <c r="F148" s="22"/>
      <c r="G148" s="11"/>
      <c r="H148" s="11"/>
      <c r="I148" s="23"/>
      <c r="J148" s="23"/>
    </row>
    <row r="149" spans="1:10" s="20" customFormat="1" x14ac:dyDescent="0.25">
      <c r="A149" s="9"/>
      <c r="B149" s="9"/>
      <c r="D149" s="6"/>
      <c r="E149" s="21"/>
      <c r="F149" s="22"/>
      <c r="G149" s="11"/>
      <c r="H149" s="11"/>
      <c r="I149" s="23"/>
      <c r="J149" s="23"/>
    </row>
    <row r="150" spans="1:10" s="20" customFormat="1" x14ac:dyDescent="0.25">
      <c r="A150" s="9"/>
      <c r="B150" s="9"/>
      <c r="D150" s="6"/>
      <c r="E150" s="21"/>
      <c r="F150" s="22"/>
      <c r="G150" s="11"/>
      <c r="H150" s="11"/>
      <c r="I150" s="23"/>
      <c r="J150" s="23"/>
    </row>
    <row r="151" spans="1:10" s="20" customFormat="1" x14ac:dyDescent="0.25">
      <c r="A151" s="9"/>
      <c r="B151" s="9"/>
      <c r="D151" s="6"/>
      <c r="E151" s="21"/>
      <c r="F151" s="22"/>
      <c r="G151" s="11"/>
      <c r="H151" s="11"/>
      <c r="I151" s="23"/>
      <c r="J151" s="23"/>
    </row>
    <row r="152" spans="1:10" s="20" customFormat="1" x14ac:dyDescent="0.25">
      <c r="A152" s="9"/>
      <c r="B152" s="9"/>
      <c r="D152" s="6"/>
      <c r="E152" s="21"/>
      <c r="F152" s="22"/>
      <c r="G152" s="11"/>
      <c r="H152" s="11"/>
      <c r="I152" s="23"/>
      <c r="J152" s="23"/>
    </row>
    <row r="153" spans="1:10" s="20" customFormat="1" x14ac:dyDescent="0.25">
      <c r="A153" s="9"/>
      <c r="B153" s="9"/>
      <c r="D153" s="6"/>
      <c r="E153" s="21"/>
      <c r="F153" s="22"/>
      <c r="G153" s="11"/>
      <c r="H153" s="11"/>
      <c r="I153" s="23"/>
      <c r="J153" s="23"/>
    </row>
    <row r="154" spans="1:10" s="20" customFormat="1" x14ac:dyDescent="0.25">
      <c r="A154" s="9"/>
      <c r="B154" s="9"/>
      <c r="D154" s="6"/>
      <c r="E154" s="21"/>
      <c r="F154" s="22"/>
      <c r="G154" s="11"/>
      <c r="H154" s="11"/>
      <c r="I154" s="23"/>
      <c r="J154" s="23"/>
    </row>
    <row r="155" spans="1:10" s="20" customFormat="1" x14ac:dyDescent="0.25">
      <c r="A155" s="9"/>
      <c r="B155" s="9"/>
      <c r="D155" s="6"/>
      <c r="E155" s="21"/>
      <c r="F155" s="22"/>
      <c r="G155" s="11"/>
      <c r="H155" s="11"/>
      <c r="I155" s="23"/>
      <c r="J155" s="23"/>
    </row>
    <row r="156" spans="1:10" s="20" customFormat="1" x14ac:dyDescent="0.25">
      <c r="A156" s="9"/>
      <c r="B156" s="9"/>
      <c r="D156" s="6"/>
      <c r="E156" s="21"/>
      <c r="F156" s="22"/>
      <c r="G156" s="11"/>
      <c r="H156" s="11"/>
      <c r="I156" s="23"/>
      <c r="J156" s="23"/>
    </row>
    <row r="157" spans="1:10" s="20" customFormat="1" x14ac:dyDescent="0.25">
      <c r="A157" s="9"/>
      <c r="B157" s="9"/>
      <c r="D157" s="6"/>
      <c r="E157" s="21"/>
      <c r="F157" s="22"/>
      <c r="G157" s="11"/>
      <c r="H157" s="11"/>
      <c r="I157" s="23"/>
      <c r="J157" s="23"/>
    </row>
    <row r="158" spans="1:10" s="20" customFormat="1" x14ac:dyDescent="0.25">
      <c r="A158" s="9"/>
      <c r="B158" s="9"/>
      <c r="D158" s="6"/>
      <c r="E158" s="21"/>
      <c r="F158" s="22"/>
      <c r="G158" s="11"/>
      <c r="H158" s="11"/>
      <c r="I158" s="23"/>
      <c r="J158" s="23"/>
    </row>
    <row r="159" spans="1:10" s="20" customFormat="1" x14ac:dyDescent="0.25">
      <c r="A159" s="9"/>
      <c r="B159" s="9"/>
      <c r="D159" s="6"/>
      <c r="E159" s="21"/>
      <c r="F159" s="22"/>
      <c r="G159" s="11"/>
      <c r="H159" s="11"/>
      <c r="I159" s="23"/>
      <c r="J159" s="23"/>
    </row>
    <row r="160" spans="1:10" s="20" customFormat="1" x14ac:dyDescent="0.25">
      <c r="A160" s="9"/>
      <c r="B160" s="9"/>
      <c r="D160" s="6"/>
      <c r="E160" s="21"/>
      <c r="F160" s="22"/>
      <c r="G160" s="11"/>
      <c r="H160" s="11"/>
      <c r="I160" s="23"/>
      <c r="J160" s="23"/>
    </row>
    <row r="161" spans="1:10" s="20" customFormat="1" x14ac:dyDescent="0.25">
      <c r="A161" s="9"/>
      <c r="B161" s="9"/>
      <c r="D161" s="6"/>
      <c r="E161" s="21"/>
      <c r="F161" s="22"/>
      <c r="G161" s="11"/>
      <c r="H161" s="11"/>
      <c r="I161" s="23"/>
      <c r="J161" s="23"/>
    </row>
    <row r="162" spans="1:10" s="20" customFormat="1" x14ac:dyDescent="0.25">
      <c r="A162" s="9"/>
      <c r="B162" s="9"/>
      <c r="D162" s="6"/>
      <c r="E162" s="21"/>
      <c r="F162" s="22"/>
      <c r="G162" s="11"/>
      <c r="H162" s="11"/>
      <c r="I162" s="23"/>
      <c r="J162" s="23"/>
    </row>
    <row r="163" spans="1:10" s="20" customFormat="1" x14ac:dyDescent="0.25">
      <c r="A163" s="9"/>
      <c r="B163" s="9"/>
      <c r="D163" s="6"/>
      <c r="E163" s="21"/>
      <c r="F163" s="22"/>
      <c r="G163" s="11"/>
      <c r="H163" s="11"/>
      <c r="I163" s="23"/>
      <c r="J163" s="23"/>
    </row>
    <row r="164" spans="1:10" s="20" customFormat="1" x14ac:dyDescent="0.25">
      <c r="A164" s="9"/>
      <c r="B164" s="9"/>
      <c r="D164" s="6"/>
      <c r="E164" s="21"/>
      <c r="F164" s="22"/>
      <c r="G164" s="11"/>
      <c r="H164" s="11"/>
      <c r="I164" s="23"/>
      <c r="J164" s="23"/>
    </row>
    <row r="165" spans="1:10" s="20" customFormat="1" x14ac:dyDescent="0.25">
      <c r="A165" s="9"/>
      <c r="B165" s="9"/>
      <c r="D165" s="6"/>
      <c r="E165" s="21"/>
      <c r="F165" s="22"/>
      <c r="G165" s="11"/>
      <c r="H165" s="11"/>
      <c r="I165" s="23"/>
      <c r="J165" s="23"/>
    </row>
    <row r="166" spans="1:10" s="20" customFormat="1" x14ac:dyDescent="0.25">
      <c r="A166" s="9"/>
      <c r="B166" s="9"/>
      <c r="D166" s="6"/>
      <c r="E166" s="21"/>
      <c r="F166" s="22"/>
      <c r="G166" s="11"/>
      <c r="H166" s="11"/>
      <c r="I166" s="23"/>
      <c r="J166" s="23"/>
    </row>
    <row r="167" spans="1:10" s="20" customFormat="1" x14ac:dyDescent="0.25">
      <c r="A167" s="9"/>
      <c r="B167" s="9"/>
      <c r="D167" s="6"/>
      <c r="E167" s="21"/>
      <c r="F167" s="22"/>
      <c r="G167" s="11"/>
      <c r="H167" s="11"/>
      <c r="I167" s="23"/>
      <c r="J167" s="23"/>
    </row>
    <row r="168" spans="1:10" s="20" customFormat="1" x14ac:dyDescent="0.25">
      <c r="A168" s="9"/>
      <c r="B168" s="9"/>
      <c r="D168" s="6"/>
      <c r="E168" s="21"/>
      <c r="F168" s="22"/>
      <c r="G168" s="11"/>
      <c r="H168" s="11"/>
      <c r="I168" s="23"/>
      <c r="J168" s="23"/>
    </row>
    <row r="169" spans="1:10" s="20" customFormat="1" x14ac:dyDescent="0.25">
      <c r="A169" s="9"/>
      <c r="B169" s="9"/>
      <c r="D169" s="6"/>
      <c r="E169" s="21"/>
      <c r="F169" s="22"/>
      <c r="G169" s="11"/>
      <c r="H169" s="11"/>
      <c r="I169" s="23"/>
      <c r="J169" s="23"/>
    </row>
    <row r="170" spans="1:10" s="20" customFormat="1" x14ac:dyDescent="0.25">
      <c r="A170" s="9"/>
      <c r="B170" s="9"/>
      <c r="D170" s="6"/>
      <c r="E170" s="21"/>
      <c r="F170" s="22"/>
      <c r="G170" s="11"/>
      <c r="H170" s="11"/>
      <c r="I170" s="23"/>
      <c r="J170" s="23"/>
    </row>
    <row r="171" spans="1:10" s="20" customFormat="1" x14ac:dyDescent="0.25">
      <c r="A171" s="9"/>
      <c r="B171" s="9"/>
      <c r="D171" s="6"/>
      <c r="E171" s="21"/>
      <c r="F171" s="22"/>
      <c r="G171" s="11"/>
      <c r="H171" s="11"/>
      <c r="I171" s="23"/>
      <c r="J171" s="23"/>
    </row>
    <row r="172" spans="1:10" s="20" customFormat="1" x14ac:dyDescent="0.25">
      <c r="A172" s="9"/>
      <c r="B172" s="9"/>
      <c r="D172" s="6"/>
      <c r="E172" s="21"/>
      <c r="F172" s="22"/>
      <c r="G172" s="11"/>
      <c r="H172" s="11"/>
      <c r="I172" s="23"/>
      <c r="J172" s="23"/>
    </row>
    <row r="173" spans="1:10" s="20" customFormat="1" x14ac:dyDescent="0.25">
      <c r="A173" s="9"/>
      <c r="B173" s="9"/>
      <c r="D173" s="6"/>
      <c r="E173" s="21"/>
      <c r="F173" s="22"/>
      <c r="G173" s="11"/>
      <c r="H173" s="11"/>
      <c r="I173" s="23"/>
      <c r="J173" s="23"/>
    </row>
    <row r="174" spans="1:10" s="20" customFormat="1" x14ac:dyDescent="0.25">
      <c r="A174" s="9"/>
      <c r="B174" s="9"/>
      <c r="D174" s="6"/>
      <c r="E174" s="21"/>
      <c r="F174" s="22"/>
      <c r="G174" s="11"/>
      <c r="H174" s="11"/>
      <c r="I174" s="23"/>
      <c r="J174" s="23"/>
    </row>
    <row r="175" spans="1:10" s="20" customFormat="1" x14ac:dyDescent="0.25">
      <c r="A175" s="9"/>
      <c r="B175" s="9"/>
      <c r="D175" s="6"/>
      <c r="E175" s="21"/>
      <c r="F175" s="22"/>
      <c r="G175" s="11"/>
      <c r="H175" s="11"/>
      <c r="I175" s="23"/>
      <c r="J175" s="23"/>
    </row>
    <row r="176" spans="1:10" s="20" customFormat="1" x14ac:dyDescent="0.25">
      <c r="A176" s="9"/>
      <c r="B176" s="9"/>
      <c r="D176" s="6"/>
      <c r="E176" s="21"/>
      <c r="F176" s="22"/>
      <c r="G176" s="11"/>
      <c r="H176" s="11"/>
      <c r="I176" s="23"/>
      <c r="J176" s="23"/>
    </row>
    <row r="177" spans="1:10" s="20" customFormat="1" x14ac:dyDescent="0.25">
      <c r="A177" s="9"/>
      <c r="B177" s="9"/>
      <c r="D177" s="6"/>
      <c r="E177" s="21"/>
      <c r="F177" s="22"/>
      <c r="G177" s="11"/>
      <c r="H177" s="11"/>
      <c r="I177" s="23"/>
      <c r="J177" s="23"/>
    </row>
    <row r="178" spans="1:10" s="20" customFormat="1" x14ac:dyDescent="0.25">
      <c r="A178" s="9"/>
      <c r="B178" s="9"/>
      <c r="D178" s="6"/>
      <c r="E178" s="21"/>
      <c r="F178" s="22"/>
      <c r="G178" s="11"/>
      <c r="H178" s="11"/>
      <c r="I178" s="23"/>
      <c r="J178" s="23"/>
    </row>
    <row r="179" spans="1:10" s="20" customFormat="1" x14ac:dyDescent="0.25">
      <c r="A179" s="9"/>
      <c r="B179" s="9"/>
      <c r="D179" s="6"/>
      <c r="E179" s="21"/>
      <c r="F179" s="22"/>
      <c r="G179" s="11"/>
      <c r="H179" s="11"/>
      <c r="I179" s="23"/>
      <c r="J179" s="23"/>
    </row>
    <row r="180" spans="1:10" s="20" customFormat="1" x14ac:dyDescent="0.25">
      <c r="A180" s="9"/>
      <c r="B180" s="9"/>
      <c r="D180" s="6"/>
      <c r="E180" s="21"/>
      <c r="F180" s="22"/>
      <c r="G180" s="11"/>
      <c r="H180" s="11"/>
      <c r="I180" s="23"/>
      <c r="J180" s="23"/>
    </row>
    <row r="181" spans="1:10" s="20" customFormat="1" x14ac:dyDescent="0.25">
      <c r="A181" s="9"/>
      <c r="B181" s="9"/>
      <c r="D181" s="6"/>
      <c r="E181" s="21"/>
      <c r="F181" s="22"/>
      <c r="G181" s="11"/>
      <c r="H181" s="11"/>
      <c r="I181" s="23"/>
      <c r="J181" s="23"/>
    </row>
    <row r="182" spans="1:10" s="20" customFormat="1" x14ac:dyDescent="0.25">
      <c r="A182" s="9"/>
      <c r="B182" s="9"/>
      <c r="D182" s="6"/>
      <c r="E182" s="21"/>
      <c r="F182" s="22"/>
      <c r="G182" s="11"/>
      <c r="H182" s="11"/>
      <c r="I182" s="23"/>
      <c r="J182" s="23"/>
    </row>
    <row r="183" spans="1:10" s="20" customFormat="1" x14ac:dyDescent="0.25">
      <c r="A183" s="9"/>
      <c r="B183" s="9"/>
      <c r="D183" s="6"/>
      <c r="E183" s="21"/>
      <c r="F183" s="22"/>
      <c r="G183" s="11"/>
      <c r="H183" s="11"/>
      <c r="I183" s="23"/>
      <c r="J183" s="23"/>
    </row>
    <row r="184" spans="1:10" s="20" customFormat="1" x14ac:dyDescent="0.25">
      <c r="A184" s="9"/>
      <c r="B184" s="9"/>
      <c r="D184" s="6"/>
      <c r="E184" s="21"/>
      <c r="F184" s="22"/>
      <c r="G184" s="11"/>
      <c r="H184" s="11"/>
      <c r="I184" s="23"/>
      <c r="J184" s="23"/>
    </row>
    <row r="185" spans="1:10" s="20" customFormat="1" x14ac:dyDescent="0.25">
      <c r="A185" s="9"/>
      <c r="B185" s="9"/>
      <c r="D185" s="6"/>
      <c r="E185" s="21"/>
      <c r="F185" s="22"/>
      <c r="G185" s="11"/>
      <c r="H185" s="11"/>
      <c r="I185" s="23"/>
      <c r="J185" s="23"/>
    </row>
    <row r="186" spans="1:10" s="20" customFormat="1" x14ac:dyDescent="0.25">
      <c r="A186" s="9"/>
      <c r="B186" s="9"/>
      <c r="D186" s="6"/>
      <c r="E186" s="21"/>
      <c r="F186" s="22"/>
      <c r="G186" s="11"/>
      <c r="H186" s="11"/>
      <c r="I186" s="23"/>
      <c r="J186" s="23"/>
    </row>
    <row r="187" spans="1:10" s="20" customFormat="1" x14ac:dyDescent="0.25">
      <c r="A187" s="9"/>
      <c r="B187" s="9"/>
      <c r="D187" s="6"/>
      <c r="E187" s="21"/>
      <c r="F187" s="22"/>
      <c r="G187" s="11"/>
      <c r="H187" s="11"/>
      <c r="I187" s="23"/>
      <c r="J187" s="23"/>
    </row>
    <row r="188" spans="1:10" s="20" customFormat="1" x14ac:dyDescent="0.25">
      <c r="A188" s="9"/>
      <c r="B188" s="9"/>
      <c r="D188" s="6"/>
      <c r="E188" s="21"/>
      <c r="F188" s="22"/>
      <c r="G188" s="11"/>
      <c r="H188" s="11"/>
      <c r="I188" s="23"/>
      <c r="J188" s="23"/>
    </row>
    <row r="189" spans="1:10" s="20" customFormat="1" x14ac:dyDescent="0.25">
      <c r="A189" s="9"/>
      <c r="B189" s="9"/>
      <c r="D189" s="6"/>
      <c r="E189" s="21"/>
      <c r="F189" s="22"/>
      <c r="G189" s="11"/>
      <c r="H189" s="11"/>
      <c r="I189" s="23"/>
      <c r="J189" s="23"/>
    </row>
    <row r="190" spans="1:10" s="20" customFormat="1" x14ac:dyDescent="0.25">
      <c r="A190" s="9"/>
      <c r="B190" s="9"/>
      <c r="D190" s="6"/>
      <c r="E190" s="21"/>
      <c r="F190" s="22"/>
      <c r="G190" s="11"/>
      <c r="H190" s="11"/>
      <c r="I190" s="23"/>
      <c r="J190" s="23"/>
    </row>
    <row r="191" spans="1:10" s="20" customFormat="1" x14ac:dyDescent="0.25">
      <c r="A191" s="9"/>
      <c r="B191" s="9"/>
      <c r="D191" s="6"/>
      <c r="E191" s="21"/>
      <c r="F191" s="22"/>
      <c r="G191" s="11"/>
      <c r="H191" s="11"/>
      <c r="I191" s="23"/>
      <c r="J191" s="23"/>
    </row>
    <row r="192" spans="1:10" s="20" customFormat="1" x14ac:dyDescent="0.25">
      <c r="A192" s="9"/>
      <c r="B192" s="9"/>
      <c r="D192" s="6"/>
      <c r="E192" s="21"/>
      <c r="F192" s="22"/>
      <c r="G192" s="11"/>
      <c r="H192" s="11"/>
      <c r="I192" s="23"/>
      <c r="J192" s="23"/>
    </row>
    <row r="193" spans="1:10" s="20" customFormat="1" x14ac:dyDescent="0.25">
      <c r="A193" s="9"/>
      <c r="B193" s="9"/>
      <c r="D193" s="6"/>
      <c r="E193" s="21"/>
      <c r="F193" s="22"/>
      <c r="G193" s="11"/>
      <c r="H193" s="11"/>
      <c r="I193" s="23"/>
      <c r="J193" s="23"/>
    </row>
    <row r="194" spans="1:10" s="20" customFormat="1" x14ac:dyDescent="0.25">
      <c r="A194" s="9"/>
      <c r="B194" s="9"/>
      <c r="D194" s="6"/>
      <c r="E194" s="21"/>
      <c r="F194" s="22"/>
      <c r="G194" s="11"/>
      <c r="H194" s="11"/>
      <c r="I194" s="23"/>
      <c r="J194" s="23"/>
    </row>
    <row r="195" spans="1:10" s="20" customFormat="1" x14ac:dyDescent="0.25">
      <c r="A195" s="9"/>
      <c r="B195" s="9"/>
      <c r="D195" s="6"/>
      <c r="E195" s="21"/>
      <c r="F195" s="22"/>
      <c r="G195" s="11"/>
      <c r="H195" s="11"/>
      <c r="I195" s="23"/>
      <c r="J195" s="23"/>
    </row>
    <row r="196" spans="1:10" s="20" customFormat="1" x14ac:dyDescent="0.25">
      <c r="A196" s="9"/>
      <c r="B196" s="9"/>
      <c r="D196" s="6"/>
      <c r="E196" s="21"/>
      <c r="F196" s="22"/>
      <c r="G196" s="11"/>
      <c r="H196" s="11"/>
      <c r="I196" s="23"/>
      <c r="J196" s="23"/>
    </row>
    <row r="197" spans="1:10" s="20" customFormat="1" x14ac:dyDescent="0.25">
      <c r="A197" s="9"/>
      <c r="B197" s="9"/>
      <c r="D197" s="6"/>
      <c r="E197" s="21"/>
      <c r="F197" s="22"/>
      <c r="G197" s="11"/>
      <c r="H197" s="11"/>
      <c r="I197" s="23"/>
      <c r="J197" s="23"/>
    </row>
    <row r="198" spans="1:10" s="20" customFormat="1" x14ac:dyDescent="0.25">
      <c r="A198" s="9"/>
      <c r="B198" s="9"/>
      <c r="D198" s="6"/>
      <c r="E198" s="21"/>
      <c r="F198" s="22"/>
      <c r="G198" s="11"/>
      <c r="H198" s="11"/>
      <c r="I198" s="23"/>
      <c r="J198" s="23"/>
    </row>
    <row r="199" spans="1:10" s="20" customFormat="1" x14ac:dyDescent="0.25">
      <c r="A199" s="9"/>
      <c r="B199" s="9"/>
      <c r="D199" s="6"/>
      <c r="E199" s="21"/>
      <c r="F199" s="22"/>
      <c r="G199" s="11"/>
      <c r="H199" s="11"/>
      <c r="I199" s="23"/>
      <c r="J199" s="23"/>
    </row>
    <row r="200" spans="1:10" s="20" customFormat="1" x14ac:dyDescent="0.25">
      <c r="A200" s="9"/>
      <c r="B200" s="9"/>
      <c r="D200" s="6"/>
      <c r="E200" s="21"/>
      <c r="F200" s="22"/>
      <c r="G200" s="11"/>
      <c r="H200" s="11"/>
      <c r="I200" s="23"/>
      <c r="J200" s="23"/>
    </row>
    <row r="201" spans="1:10" s="20" customFormat="1" x14ac:dyDescent="0.25">
      <c r="A201" s="9"/>
      <c r="B201" s="9"/>
      <c r="D201" s="6"/>
      <c r="E201" s="21"/>
      <c r="F201" s="22"/>
      <c r="G201" s="11"/>
      <c r="H201" s="11"/>
      <c r="I201" s="23"/>
      <c r="J201" s="23"/>
    </row>
    <row r="202" spans="1:10" s="20" customFormat="1" x14ac:dyDescent="0.25">
      <c r="A202" s="9"/>
      <c r="B202" s="9"/>
      <c r="D202" s="6"/>
      <c r="E202" s="21"/>
      <c r="F202" s="22"/>
      <c r="G202" s="11"/>
      <c r="H202" s="11"/>
      <c r="I202" s="23"/>
      <c r="J202" s="23"/>
    </row>
    <row r="203" spans="1:10" s="20" customFormat="1" x14ac:dyDescent="0.25">
      <c r="A203" s="9"/>
      <c r="B203" s="9"/>
      <c r="D203" s="6"/>
      <c r="E203" s="21"/>
      <c r="F203" s="22"/>
      <c r="G203" s="11"/>
      <c r="H203" s="11"/>
      <c r="I203" s="23"/>
      <c r="J203" s="23"/>
    </row>
    <row r="204" spans="1:10" s="20" customFormat="1" x14ac:dyDescent="0.25">
      <c r="A204" s="9"/>
      <c r="B204" s="9"/>
      <c r="D204" s="6"/>
      <c r="E204" s="21"/>
      <c r="F204" s="22"/>
      <c r="G204" s="11"/>
      <c r="H204" s="11"/>
      <c r="I204" s="23"/>
      <c r="J204" s="23"/>
    </row>
    <row r="205" spans="1:10" s="20" customFormat="1" x14ac:dyDescent="0.25">
      <c r="A205" s="9"/>
      <c r="B205" s="9"/>
      <c r="D205" s="6"/>
      <c r="E205" s="21"/>
      <c r="F205" s="22"/>
      <c r="G205" s="11"/>
      <c r="H205" s="11"/>
      <c r="I205" s="23"/>
      <c r="J205" s="23"/>
    </row>
    <row r="206" spans="1:10" s="20" customFormat="1" x14ac:dyDescent="0.25">
      <c r="A206" s="9"/>
      <c r="B206" s="9"/>
      <c r="D206" s="6"/>
      <c r="E206" s="21"/>
      <c r="F206" s="22"/>
      <c r="G206" s="11"/>
      <c r="H206" s="11"/>
      <c r="I206" s="23"/>
      <c r="J206" s="23"/>
    </row>
    <row r="207" spans="1:10" s="20" customFormat="1" x14ac:dyDescent="0.25">
      <c r="A207" s="9"/>
      <c r="B207" s="9"/>
      <c r="D207" s="6"/>
      <c r="E207" s="21"/>
      <c r="F207" s="22"/>
      <c r="G207" s="11"/>
      <c r="H207" s="11"/>
      <c r="I207" s="23"/>
      <c r="J207" s="23"/>
    </row>
    <row r="208" spans="1:10" s="20" customFormat="1" x14ac:dyDescent="0.25">
      <c r="A208" s="9"/>
      <c r="B208" s="9"/>
      <c r="D208" s="6"/>
      <c r="E208" s="21"/>
      <c r="F208" s="22"/>
      <c r="G208" s="11"/>
      <c r="H208" s="11"/>
      <c r="I208" s="23"/>
      <c r="J208" s="23"/>
    </row>
    <row r="209" spans="1:10" s="20" customFormat="1" x14ac:dyDescent="0.25">
      <c r="A209" s="9"/>
      <c r="B209" s="9"/>
      <c r="D209" s="6"/>
      <c r="E209" s="21"/>
      <c r="F209" s="22"/>
      <c r="G209" s="11"/>
      <c r="H209" s="11"/>
      <c r="I209" s="23"/>
      <c r="J209" s="23"/>
    </row>
    <row r="210" spans="1:10" s="20" customFormat="1" x14ac:dyDescent="0.25">
      <c r="A210" s="9"/>
      <c r="B210" s="9"/>
      <c r="D210" s="6"/>
      <c r="E210" s="21"/>
      <c r="F210" s="22"/>
      <c r="G210" s="11"/>
      <c r="H210" s="11"/>
      <c r="I210" s="23"/>
      <c r="J210" s="23"/>
    </row>
    <row r="211" spans="1:10" s="20" customFormat="1" x14ac:dyDescent="0.25">
      <c r="A211" s="9"/>
      <c r="B211" s="9"/>
      <c r="D211" s="6"/>
      <c r="E211" s="21"/>
      <c r="F211" s="22"/>
      <c r="G211" s="11"/>
      <c r="H211" s="11"/>
      <c r="I211" s="23"/>
      <c r="J211" s="23"/>
    </row>
    <row r="212" spans="1:10" s="20" customFormat="1" x14ac:dyDescent="0.25">
      <c r="A212" s="9"/>
      <c r="B212" s="9"/>
      <c r="D212" s="6"/>
      <c r="E212" s="21"/>
      <c r="F212" s="22"/>
      <c r="G212" s="11"/>
      <c r="H212" s="11"/>
      <c r="I212" s="23"/>
      <c r="J212" s="23"/>
    </row>
    <row r="213" spans="1:10" s="20" customFormat="1" x14ac:dyDescent="0.25">
      <c r="A213" s="9"/>
      <c r="B213" s="9"/>
      <c r="D213" s="6"/>
      <c r="E213" s="21"/>
      <c r="F213" s="22"/>
      <c r="G213" s="11"/>
      <c r="H213" s="11"/>
      <c r="I213" s="23"/>
      <c r="J213" s="23"/>
    </row>
    <row r="214" spans="1:10" s="20" customFormat="1" x14ac:dyDescent="0.25">
      <c r="A214" s="9"/>
      <c r="B214" s="9"/>
      <c r="D214" s="6"/>
      <c r="E214" s="21"/>
      <c r="F214" s="22"/>
      <c r="G214" s="11"/>
      <c r="H214" s="11"/>
      <c r="I214" s="23"/>
      <c r="J214" s="23"/>
    </row>
    <row r="215" spans="1:10" s="20" customFormat="1" x14ac:dyDescent="0.25">
      <c r="A215" s="9"/>
      <c r="B215" s="9"/>
      <c r="D215" s="6"/>
      <c r="E215" s="21"/>
      <c r="F215" s="22"/>
      <c r="G215" s="11"/>
      <c r="H215" s="11"/>
      <c r="I215" s="23"/>
      <c r="J215" s="23"/>
    </row>
    <row r="216" spans="1:10" s="20" customFormat="1" x14ac:dyDescent="0.25">
      <c r="A216" s="9"/>
      <c r="B216" s="9"/>
      <c r="D216" s="6"/>
      <c r="E216" s="21"/>
      <c r="F216" s="22"/>
      <c r="G216" s="11"/>
      <c r="H216" s="11"/>
      <c r="I216" s="23"/>
      <c r="J216" s="23"/>
    </row>
    <row r="217" spans="1:10" s="20" customFormat="1" x14ac:dyDescent="0.25">
      <c r="A217" s="9"/>
      <c r="B217" s="9"/>
      <c r="D217" s="6"/>
      <c r="E217" s="21"/>
      <c r="F217" s="22"/>
      <c r="G217" s="11"/>
      <c r="H217" s="11"/>
      <c r="I217" s="23"/>
      <c r="J217" s="23"/>
    </row>
    <row r="218" spans="1:10" s="20" customFormat="1" x14ac:dyDescent="0.25">
      <c r="A218" s="9"/>
      <c r="B218" s="9"/>
      <c r="D218" s="6"/>
      <c r="E218" s="21"/>
      <c r="F218" s="22"/>
      <c r="G218" s="11"/>
      <c r="H218" s="11"/>
      <c r="I218" s="23"/>
      <c r="J218" s="23"/>
    </row>
    <row r="219" spans="1:10" s="20" customFormat="1" x14ac:dyDescent="0.25">
      <c r="A219" s="9"/>
      <c r="B219" s="9"/>
      <c r="D219" s="6"/>
      <c r="E219" s="21"/>
      <c r="F219" s="22"/>
      <c r="G219" s="11"/>
      <c r="H219" s="11"/>
      <c r="I219" s="23"/>
      <c r="J219" s="23"/>
    </row>
    <row r="220" spans="1:10" s="20" customFormat="1" x14ac:dyDescent="0.25">
      <c r="A220" s="9"/>
      <c r="B220" s="9"/>
      <c r="D220" s="6"/>
      <c r="E220" s="21"/>
      <c r="F220" s="22"/>
      <c r="G220" s="11"/>
      <c r="H220" s="11"/>
      <c r="I220" s="23"/>
      <c r="J220" s="23"/>
    </row>
    <row r="221" spans="1:10" s="20" customFormat="1" x14ac:dyDescent="0.25">
      <c r="A221" s="9"/>
      <c r="B221" s="9"/>
      <c r="D221" s="6"/>
      <c r="E221" s="21"/>
      <c r="F221" s="22"/>
      <c r="G221" s="11"/>
      <c r="H221" s="11"/>
      <c r="I221" s="23"/>
      <c r="J221" s="23"/>
    </row>
    <row r="222" spans="1:10" s="20" customFormat="1" x14ac:dyDescent="0.25">
      <c r="A222" s="9"/>
      <c r="B222" s="9"/>
      <c r="D222" s="6"/>
      <c r="E222" s="21"/>
      <c r="F222" s="22"/>
      <c r="G222" s="11"/>
      <c r="H222" s="11"/>
      <c r="I222" s="23"/>
      <c r="J222" s="23"/>
    </row>
    <row r="223" spans="1:10" s="20" customFormat="1" x14ac:dyDescent="0.25">
      <c r="A223" s="9"/>
      <c r="B223" s="9"/>
      <c r="D223" s="6"/>
      <c r="E223" s="21"/>
      <c r="F223" s="22"/>
      <c r="G223" s="11"/>
      <c r="H223" s="11"/>
      <c r="I223" s="23"/>
      <c r="J223" s="23"/>
    </row>
    <row r="224" spans="1:10" s="20" customFormat="1" x14ac:dyDescent="0.25">
      <c r="A224" s="9"/>
      <c r="B224" s="9"/>
      <c r="D224" s="6"/>
      <c r="E224" s="21"/>
      <c r="F224" s="22"/>
      <c r="G224" s="11"/>
      <c r="H224" s="11"/>
      <c r="I224" s="23"/>
      <c r="J224" s="23"/>
    </row>
    <row r="225" spans="1:10" s="20" customFormat="1" x14ac:dyDescent="0.25">
      <c r="A225" s="9"/>
      <c r="B225" s="9"/>
      <c r="D225" s="6"/>
      <c r="E225" s="21"/>
      <c r="F225" s="22"/>
      <c r="G225" s="11"/>
      <c r="H225" s="11"/>
      <c r="I225" s="23"/>
      <c r="J225" s="23"/>
    </row>
    <row r="226" spans="1:10" s="20" customFormat="1" x14ac:dyDescent="0.25">
      <c r="A226" s="9"/>
      <c r="B226" s="9"/>
      <c r="D226" s="6"/>
      <c r="E226" s="21"/>
      <c r="F226" s="22"/>
      <c r="G226" s="11"/>
      <c r="H226" s="11"/>
      <c r="I226" s="23"/>
      <c r="J226" s="23"/>
    </row>
    <row r="227" spans="1:10" s="20" customFormat="1" x14ac:dyDescent="0.25">
      <c r="A227" s="9"/>
      <c r="B227" s="9"/>
      <c r="D227" s="6"/>
      <c r="E227" s="21"/>
      <c r="F227" s="22"/>
      <c r="G227" s="11"/>
      <c r="H227" s="11"/>
      <c r="I227" s="23"/>
      <c r="J227" s="23"/>
    </row>
    <row r="228" spans="1:10" s="20" customFormat="1" x14ac:dyDescent="0.25">
      <c r="A228" s="9"/>
      <c r="B228" s="9"/>
      <c r="D228" s="6"/>
      <c r="E228" s="21"/>
      <c r="F228" s="22"/>
      <c r="G228" s="11"/>
      <c r="H228" s="11"/>
      <c r="I228" s="23"/>
      <c r="J228" s="23"/>
    </row>
    <row r="229" spans="1:10" s="20" customFormat="1" x14ac:dyDescent="0.25">
      <c r="A229" s="9"/>
      <c r="B229" s="9"/>
      <c r="D229" s="6"/>
      <c r="E229" s="21"/>
      <c r="F229" s="22"/>
      <c r="G229" s="11"/>
      <c r="H229" s="11"/>
      <c r="I229" s="23"/>
      <c r="J229" s="23"/>
    </row>
    <row r="230" spans="1:10" s="20" customFormat="1" x14ac:dyDescent="0.25">
      <c r="A230" s="9"/>
      <c r="B230" s="9"/>
      <c r="D230" s="6"/>
      <c r="E230" s="21"/>
      <c r="F230" s="22"/>
      <c r="G230" s="11"/>
      <c r="H230" s="11"/>
      <c r="I230" s="23"/>
      <c r="J230" s="23"/>
    </row>
    <row r="231" spans="1:10" s="20" customFormat="1" x14ac:dyDescent="0.25">
      <c r="A231" s="9"/>
      <c r="B231" s="9"/>
      <c r="D231" s="6"/>
      <c r="E231" s="21"/>
      <c r="F231" s="22"/>
      <c r="G231" s="11"/>
      <c r="H231" s="11"/>
      <c r="I231" s="23"/>
      <c r="J231" s="23"/>
    </row>
    <row r="232" spans="1:10" s="20" customFormat="1" x14ac:dyDescent="0.25">
      <c r="A232" s="9"/>
      <c r="B232" s="9"/>
      <c r="D232" s="6"/>
      <c r="E232" s="21"/>
      <c r="F232" s="22"/>
      <c r="G232" s="11"/>
      <c r="H232" s="11"/>
      <c r="I232" s="23"/>
      <c r="J232" s="23"/>
    </row>
    <row r="233" spans="1:10" s="20" customFormat="1" x14ac:dyDescent="0.25">
      <c r="A233" s="9"/>
      <c r="B233" s="9"/>
      <c r="D233" s="6"/>
      <c r="E233" s="21"/>
      <c r="F233" s="22"/>
      <c r="G233" s="11"/>
      <c r="H233" s="11"/>
      <c r="I233" s="23"/>
      <c r="J233" s="23"/>
    </row>
    <row r="234" spans="1:10" s="20" customFormat="1" x14ac:dyDescent="0.25">
      <c r="A234" s="9"/>
      <c r="B234" s="9"/>
      <c r="D234" s="6"/>
      <c r="E234" s="21"/>
      <c r="F234" s="22"/>
      <c r="G234" s="11"/>
      <c r="H234" s="11"/>
      <c r="I234" s="23"/>
      <c r="J234" s="23"/>
    </row>
    <row r="235" spans="1:10" s="20" customFormat="1" x14ac:dyDescent="0.25">
      <c r="A235" s="9"/>
      <c r="B235" s="9"/>
      <c r="D235" s="6"/>
      <c r="E235" s="21"/>
      <c r="F235" s="22"/>
      <c r="G235" s="11"/>
      <c r="H235" s="11"/>
      <c r="I235" s="23"/>
      <c r="J235" s="23"/>
    </row>
    <row r="236" spans="1:10" s="20" customFormat="1" x14ac:dyDescent="0.25">
      <c r="A236" s="9"/>
      <c r="B236" s="9"/>
      <c r="D236" s="6"/>
      <c r="E236" s="21"/>
      <c r="F236" s="22"/>
      <c r="G236" s="11"/>
      <c r="H236" s="11"/>
      <c r="I236" s="23"/>
      <c r="J236" s="23"/>
    </row>
    <row r="237" spans="1:10" s="20" customFormat="1" x14ac:dyDescent="0.25">
      <c r="A237" s="9"/>
      <c r="B237" s="9"/>
      <c r="D237" s="6"/>
      <c r="E237" s="21"/>
      <c r="F237" s="22"/>
      <c r="G237" s="11"/>
      <c r="H237" s="11"/>
      <c r="I237" s="23"/>
      <c r="J237" s="23"/>
    </row>
    <row r="238" spans="1:10" s="20" customFormat="1" x14ac:dyDescent="0.25">
      <c r="A238" s="9"/>
      <c r="B238" s="9"/>
      <c r="D238" s="6"/>
      <c r="E238" s="21"/>
      <c r="F238" s="22"/>
      <c r="G238" s="11"/>
      <c r="H238" s="11"/>
      <c r="I238" s="23"/>
      <c r="J238" s="23"/>
    </row>
    <row r="239" spans="1:10" s="20" customFormat="1" x14ac:dyDescent="0.25">
      <c r="A239" s="9"/>
      <c r="B239" s="9"/>
      <c r="D239" s="6"/>
      <c r="E239" s="21"/>
      <c r="F239" s="22"/>
      <c r="G239" s="11"/>
      <c r="H239" s="11"/>
      <c r="I239" s="23"/>
      <c r="J239" s="23"/>
    </row>
    <row r="240" spans="1:10" s="20" customFormat="1" x14ac:dyDescent="0.25">
      <c r="A240" s="9"/>
      <c r="B240" s="9"/>
      <c r="D240" s="6"/>
      <c r="E240" s="21"/>
      <c r="F240" s="22"/>
      <c r="G240" s="11"/>
      <c r="H240" s="11"/>
      <c r="I240" s="23"/>
      <c r="J240" s="23"/>
    </row>
    <row r="241" spans="1:10" s="20" customFormat="1" x14ac:dyDescent="0.25">
      <c r="A241" s="9"/>
      <c r="B241" s="9"/>
      <c r="D241" s="6"/>
      <c r="E241" s="21"/>
      <c r="F241" s="22"/>
      <c r="G241" s="11"/>
      <c r="H241" s="11"/>
      <c r="I241" s="23"/>
      <c r="J241" s="23"/>
    </row>
    <row r="242" spans="1:10" s="20" customFormat="1" x14ac:dyDescent="0.25">
      <c r="A242" s="9"/>
      <c r="B242" s="9"/>
      <c r="D242" s="6"/>
      <c r="E242" s="21"/>
      <c r="F242" s="22"/>
      <c r="G242" s="11"/>
      <c r="H242" s="11"/>
      <c r="I242" s="23"/>
      <c r="J242" s="23"/>
    </row>
    <row r="243" spans="1:10" s="20" customFormat="1" x14ac:dyDescent="0.25">
      <c r="A243" s="9"/>
      <c r="B243" s="9"/>
      <c r="D243" s="6"/>
      <c r="E243" s="21"/>
      <c r="F243" s="22"/>
      <c r="G243" s="11"/>
      <c r="H243" s="11"/>
      <c r="I243" s="23"/>
      <c r="J243" s="23"/>
    </row>
    <row r="244" spans="1:10" s="20" customFormat="1" x14ac:dyDescent="0.25">
      <c r="A244" s="9"/>
      <c r="B244" s="9"/>
      <c r="D244" s="6"/>
      <c r="E244" s="21"/>
      <c r="F244" s="22"/>
      <c r="G244" s="11"/>
      <c r="H244" s="11"/>
      <c r="I244" s="23"/>
      <c r="J244" s="23"/>
    </row>
    <row r="245" spans="1:10" s="20" customFormat="1" x14ac:dyDescent="0.25">
      <c r="A245" s="9"/>
      <c r="B245" s="9"/>
      <c r="D245" s="6"/>
      <c r="E245" s="21"/>
      <c r="F245" s="22"/>
      <c r="G245" s="11"/>
      <c r="H245" s="11"/>
      <c r="I245" s="23"/>
      <c r="J245" s="23"/>
    </row>
    <row r="246" spans="1:10" s="20" customFormat="1" x14ac:dyDescent="0.25">
      <c r="A246" s="9"/>
      <c r="B246" s="9"/>
      <c r="D246" s="6"/>
      <c r="E246" s="21"/>
      <c r="F246" s="22"/>
      <c r="G246" s="11"/>
      <c r="H246" s="11"/>
      <c r="I246" s="23"/>
      <c r="J246" s="23"/>
    </row>
    <row r="247" spans="1:10" s="20" customFormat="1" x14ac:dyDescent="0.25">
      <c r="A247" s="9"/>
      <c r="B247" s="9"/>
      <c r="D247" s="6"/>
      <c r="E247" s="21"/>
      <c r="F247" s="22"/>
      <c r="G247" s="11"/>
      <c r="H247" s="11"/>
      <c r="I247" s="23"/>
      <c r="J247" s="23"/>
    </row>
    <row r="248" spans="1:10" s="20" customFormat="1" x14ac:dyDescent="0.25">
      <c r="A248" s="9"/>
      <c r="B248" s="9"/>
      <c r="D248" s="6"/>
      <c r="E248" s="21"/>
      <c r="F248" s="22"/>
      <c r="G248" s="11"/>
      <c r="H248" s="11"/>
      <c r="I248" s="23"/>
      <c r="J248" s="23"/>
    </row>
    <row r="249" spans="1:10" s="20" customFormat="1" x14ac:dyDescent="0.25">
      <c r="A249" s="9"/>
      <c r="B249" s="9"/>
      <c r="D249" s="6"/>
      <c r="E249" s="21"/>
      <c r="F249" s="22"/>
      <c r="G249" s="11"/>
      <c r="H249" s="11"/>
      <c r="I249" s="23"/>
      <c r="J249" s="23"/>
    </row>
    <row r="250" spans="1:10" s="20" customFormat="1" x14ac:dyDescent="0.25">
      <c r="A250" s="9"/>
      <c r="B250" s="9"/>
      <c r="D250" s="6"/>
      <c r="E250" s="21"/>
      <c r="F250" s="22"/>
      <c r="G250" s="11"/>
      <c r="H250" s="11"/>
      <c r="I250" s="23"/>
      <c r="J250" s="23"/>
    </row>
    <row r="251" spans="1:10" s="20" customFormat="1" x14ac:dyDescent="0.25">
      <c r="A251" s="9"/>
      <c r="B251" s="9"/>
      <c r="D251" s="6"/>
      <c r="E251" s="21"/>
      <c r="F251" s="22"/>
      <c r="G251" s="11"/>
      <c r="H251" s="11"/>
      <c r="I251" s="23"/>
      <c r="J251" s="23"/>
    </row>
    <row r="252" spans="1:10" s="20" customFormat="1" x14ac:dyDescent="0.25">
      <c r="A252" s="9"/>
      <c r="B252" s="9"/>
      <c r="D252" s="6"/>
      <c r="E252" s="21"/>
      <c r="F252" s="22"/>
      <c r="G252" s="11"/>
      <c r="H252" s="11"/>
      <c r="I252" s="23"/>
      <c r="J252" s="23"/>
    </row>
    <row r="253" spans="1:10" s="20" customFormat="1" x14ac:dyDescent="0.25">
      <c r="A253" s="9"/>
      <c r="B253" s="9"/>
      <c r="D253" s="6"/>
      <c r="E253" s="21"/>
      <c r="F253" s="22"/>
      <c r="G253" s="11"/>
      <c r="H253" s="11"/>
      <c r="I253" s="23"/>
      <c r="J253" s="23"/>
    </row>
    <row r="254" spans="1:10" s="20" customFormat="1" x14ac:dyDescent="0.25">
      <c r="A254" s="9"/>
      <c r="B254" s="9"/>
      <c r="D254" s="6"/>
      <c r="E254" s="21"/>
      <c r="F254" s="22"/>
      <c r="G254" s="11"/>
      <c r="H254" s="11"/>
      <c r="I254" s="23"/>
      <c r="J254" s="23"/>
    </row>
    <row r="255" spans="1:10" s="20" customFormat="1" x14ac:dyDescent="0.25">
      <c r="A255" s="9"/>
      <c r="B255" s="9"/>
      <c r="D255" s="6"/>
      <c r="E255" s="21"/>
      <c r="F255" s="22"/>
      <c r="G255" s="11"/>
      <c r="H255" s="11"/>
      <c r="I255" s="23"/>
      <c r="J255" s="23"/>
    </row>
    <row r="256" spans="1:10" s="20" customFormat="1" x14ac:dyDescent="0.25">
      <c r="A256" s="9"/>
      <c r="B256" s="9"/>
      <c r="D256" s="6"/>
      <c r="E256" s="21"/>
      <c r="F256" s="22"/>
      <c r="G256" s="11"/>
      <c r="H256" s="11"/>
      <c r="I256" s="23"/>
      <c r="J256" s="23"/>
    </row>
    <row r="257" spans="1:10" s="20" customFormat="1" x14ac:dyDescent="0.25">
      <c r="A257" s="9"/>
      <c r="B257" s="9"/>
      <c r="D257" s="6"/>
      <c r="E257" s="21"/>
      <c r="F257" s="22"/>
      <c r="G257" s="11"/>
      <c r="H257" s="11"/>
      <c r="I257" s="23"/>
      <c r="J257" s="23"/>
    </row>
    <row r="258" spans="1:10" s="20" customFormat="1" x14ac:dyDescent="0.25">
      <c r="A258" s="9"/>
      <c r="B258" s="9"/>
      <c r="D258" s="6"/>
      <c r="E258" s="21"/>
      <c r="F258" s="22"/>
      <c r="G258" s="11"/>
      <c r="H258" s="11"/>
      <c r="I258" s="23"/>
      <c r="J258" s="23"/>
    </row>
    <row r="259" spans="1:10" s="20" customFormat="1" x14ac:dyDescent="0.25">
      <c r="A259" s="9"/>
      <c r="B259" s="9"/>
      <c r="D259" s="6"/>
      <c r="E259" s="21"/>
      <c r="F259" s="22"/>
      <c r="G259" s="11"/>
      <c r="H259" s="11"/>
      <c r="I259" s="23"/>
      <c r="J259" s="23"/>
    </row>
    <row r="260" spans="1:10" s="20" customFormat="1" x14ac:dyDescent="0.25">
      <c r="A260" s="9"/>
      <c r="B260" s="9"/>
      <c r="D260" s="6"/>
      <c r="E260" s="21"/>
      <c r="F260" s="22"/>
      <c r="G260" s="11"/>
      <c r="H260" s="11"/>
      <c r="I260" s="23"/>
      <c r="J260" s="23"/>
    </row>
    <row r="261" spans="1:10" s="20" customFormat="1" x14ac:dyDescent="0.25">
      <c r="A261" s="9"/>
      <c r="B261" s="9"/>
      <c r="D261" s="6"/>
      <c r="E261" s="21"/>
      <c r="F261" s="22"/>
      <c r="G261" s="11"/>
      <c r="H261" s="11"/>
      <c r="I261" s="23"/>
      <c r="J261" s="23"/>
    </row>
    <row r="262" spans="1:10" s="20" customFormat="1" x14ac:dyDescent="0.25">
      <c r="A262" s="9"/>
      <c r="B262" s="9"/>
      <c r="D262" s="6"/>
      <c r="E262" s="21"/>
      <c r="F262" s="22"/>
      <c r="G262" s="11"/>
      <c r="H262" s="11"/>
      <c r="I262" s="23"/>
      <c r="J262" s="23"/>
    </row>
    <row r="263" spans="1:10" s="20" customFormat="1" x14ac:dyDescent="0.25">
      <c r="A263" s="9"/>
      <c r="B263" s="9"/>
      <c r="D263" s="6"/>
      <c r="E263" s="21"/>
      <c r="F263" s="22"/>
      <c r="G263" s="11"/>
      <c r="H263" s="11"/>
      <c r="I263" s="23"/>
      <c r="J263" s="23"/>
    </row>
    <row r="264" spans="1:10" s="20" customFormat="1" x14ac:dyDescent="0.25">
      <c r="A264" s="9"/>
      <c r="B264" s="9"/>
      <c r="D264" s="6"/>
      <c r="E264" s="21"/>
      <c r="F264" s="22"/>
      <c r="G264" s="11"/>
      <c r="H264" s="11"/>
      <c r="I264" s="23"/>
      <c r="J264" s="23"/>
    </row>
    <row r="265" spans="1:10" s="20" customFormat="1" x14ac:dyDescent="0.25">
      <c r="A265" s="9"/>
      <c r="B265" s="9"/>
      <c r="D265" s="6"/>
      <c r="E265" s="21"/>
      <c r="F265" s="22"/>
      <c r="G265" s="11"/>
      <c r="H265" s="11"/>
      <c r="I265" s="23"/>
      <c r="J265" s="23"/>
    </row>
    <row r="266" spans="1:10" s="20" customFormat="1" x14ac:dyDescent="0.25">
      <c r="A266" s="9"/>
      <c r="B266" s="9"/>
      <c r="D266" s="6"/>
      <c r="E266" s="21"/>
      <c r="F266" s="22"/>
      <c r="G266" s="11"/>
      <c r="H266" s="11"/>
      <c r="I266" s="23"/>
      <c r="J266" s="23"/>
    </row>
    <row r="267" spans="1:10" s="20" customFormat="1" x14ac:dyDescent="0.25">
      <c r="A267" s="9"/>
      <c r="B267" s="9"/>
      <c r="D267" s="6"/>
      <c r="E267" s="21"/>
      <c r="F267" s="22"/>
      <c r="G267" s="11"/>
      <c r="H267" s="11"/>
      <c r="I267" s="23"/>
      <c r="J267" s="23"/>
    </row>
    <row r="268" spans="1:10" s="20" customFormat="1" x14ac:dyDescent="0.25">
      <c r="A268" s="9"/>
      <c r="B268" s="9"/>
      <c r="D268" s="6"/>
      <c r="E268" s="21"/>
      <c r="F268" s="22"/>
      <c r="G268" s="11"/>
      <c r="H268" s="11"/>
      <c r="I268" s="23"/>
      <c r="J268" s="23"/>
    </row>
    <row r="269" spans="1:10" s="20" customFormat="1" x14ac:dyDescent="0.25">
      <c r="A269" s="9"/>
      <c r="B269" s="9"/>
      <c r="D269" s="6"/>
      <c r="E269" s="21"/>
      <c r="F269" s="22"/>
      <c r="G269" s="11"/>
      <c r="H269" s="11"/>
      <c r="I269" s="23"/>
      <c r="J269" s="23"/>
    </row>
    <row r="270" spans="1:10" s="20" customFormat="1" x14ac:dyDescent="0.25">
      <c r="A270" s="9"/>
      <c r="B270" s="9"/>
      <c r="D270" s="6"/>
      <c r="E270" s="21"/>
      <c r="F270" s="22"/>
      <c r="G270" s="11"/>
      <c r="H270" s="11"/>
      <c r="I270" s="23"/>
      <c r="J270" s="23"/>
    </row>
  </sheetData>
  <mergeCells count="8">
    <mergeCell ref="A10:H10"/>
    <mergeCell ref="I10:J10"/>
    <mergeCell ref="A1:J1"/>
    <mergeCell ref="A2:H2"/>
    <mergeCell ref="A7:H8"/>
    <mergeCell ref="I8:J8"/>
    <mergeCell ref="A9:H9"/>
    <mergeCell ref="I9:J9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zoomScaleSheetLayoutView="100" workbookViewId="0">
      <selection activeCell="B33" sqref="B33"/>
    </sheetView>
  </sheetViews>
  <sheetFormatPr defaultRowHeight="12.75" x14ac:dyDescent="0.25"/>
  <cols>
    <col min="1" max="1" width="3.140625" style="9" customWidth="1"/>
    <col min="2" max="2" width="26.7109375" style="24" customWidth="1"/>
    <col min="3" max="3" width="5.7109375" style="20" customWidth="1"/>
    <col min="4" max="4" width="2.7109375" style="6" customWidth="1"/>
    <col min="5" max="5" width="7.7109375" style="21" customWidth="1"/>
    <col min="6" max="6" width="7.7109375" style="22" customWidth="1"/>
    <col min="7" max="8" width="8.7109375" style="11" customWidth="1"/>
    <col min="9" max="10" width="11.28515625" style="23" customWidth="1"/>
    <col min="11" max="16384" width="9.140625" style="6"/>
  </cols>
  <sheetData>
    <row r="1" spans="1:10" s="20" customFormat="1" ht="27" customHeight="1" thickBot="1" x14ac:dyDescent="0.3">
      <c r="A1" s="75" t="str">
        <f>+Főösszesítő!A1</f>
        <v>Árpád Fejedelem Általános Iskola
6066 Tiszaalpár, Alkotmány utca 14.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x14ac:dyDescent="0.25">
      <c r="A2" s="89" t="s">
        <v>84</v>
      </c>
      <c r="B2" s="90"/>
      <c r="C2" s="90"/>
      <c r="D2" s="90"/>
      <c r="E2" s="90"/>
      <c r="F2" s="90"/>
      <c r="G2" s="90"/>
      <c r="H2" s="90"/>
      <c r="I2" s="13"/>
      <c r="J2" s="13"/>
    </row>
    <row r="3" spans="1:10" ht="13.5" thickBot="1" x14ac:dyDescent="0.3">
      <c r="A3" s="2" t="s">
        <v>3</v>
      </c>
      <c r="B3" s="14" t="s">
        <v>4</v>
      </c>
      <c r="C3" s="2" t="s">
        <v>5</v>
      </c>
      <c r="D3" s="15" t="s">
        <v>6</v>
      </c>
      <c r="E3" s="3" t="s">
        <v>7</v>
      </c>
      <c r="F3" s="3" t="s">
        <v>8</v>
      </c>
      <c r="G3" s="3" t="s">
        <v>9</v>
      </c>
      <c r="H3" s="16" t="s">
        <v>10</v>
      </c>
      <c r="I3" s="17" t="s">
        <v>11</v>
      </c>
      <c r="J3" s="17" t="s">
        <v>85</v>
      </c>
    </row>
    <row r="4" spans="1:10" ht="13.5" thickBot="1" x14ac:dyDescent="0.3">
      <c r="A4" s="4" t="s">
        <v>86</v>
      </c>
      <c r="B4" s="25"/>
      <c r="C4" s="25"/>
      <c r="D4" s="25"/>
      <c r="E4" s="25"/>
      <c r="F4" s="25"/>
      <c r="G4" s="25"/>
      <c r="H4" s="5"/>
      <c r="I4" s="18">
        <f>SUM(G5:G32)</f>
        <v>0</v>
      </c>
      <c r="J4" s="18">
        <f>SUM(H5:H32)</f>
        <v>0</v>
      </c>
    </row>
    <row r="5" spans="1:10" ht="63.75" x14ac:dyDescent="0.25">
      <c r="A5" s="66" t="s">
        <v>13</v>
      </c>
      <c r="B5" s="53" t="s">
        <v>123</v>
      </c>
      <c r="C5" s="54">
        <v>1</v>
      </c>
      <c r="D5" s="54" t="s">
        <v>66</v>
      </c>
      <c r="E5" s="54"/>
      <c r="F5" s="54"/>
      <c r="G5" s="54">
        <f t="shared" ref="G5:G32" si="0">+C5*E5</f>
        <v>0</v>
      </c>
      <c r="H5" s="54">
        <f t="shared" ref="H5:H32" si="1">+C5*F5</f>
        <v>0</v>
      </c>
      <c r="I5" s="19"/>
      <c r="J5" s="19"/>
    </row>
    <row r="6" spans="1:10" ht="102" x14ac:dyDescent="0.25">
      <c r="A6" s="66" t="s">
        <v>14</v>
      </c>
      <c r="B6" s="53" t="s">
        <v>124</v>
      </c>
      <c r="C6" s="54">
        <v>25</v>
      </c>
      <c r="D6" s="54" t="s">
        <v>66</v>
      </c>
      <c r="E6" s="54"/>
      <c r="F6" s="54"/>
      <c r="G6" s="54">
        <f t="shared" si="0"/>
        <v>0</v>
      </c>
      <c r="H6" s="54">
        <f t="shared" si="1"/>
        <v>0</v>
      </c>
      <c r="I6" s="19"/>
      <c r="J6" s="19"/>
    </row>
    <row r="7" spans="1:10" ht="114.75" x14ac:dyDescent="0.25">
      <c r="A7" s="66" t="s">
        <v>40</v>
      </c>
      <c r="B7" s="53" t="s">
        <v>125</v>
      </c>
      <c r="C7" s="54">
        <v>2</v>
      </c>
      <c r="D7" s="54" t="s">
        <v>66</v>
      </c>
      <c r="E7" s="54"/>
      <c r="F7" s="54"/>
      <c r="G7" s="54">
        <f t="shared" ref="G7:G27" si="2">+C7*E7</f>
        <v>0</v>
      </c>
      <c r="H7" s="54">
        <f t="shared" si="1"/>
        <v>0</v>
      </c>
      <c r="I7" s="19"/>
      <c r="J7" s="19"/>
    </row>
    <row r="8" spans="1:10" ht="114.75" x14ac:dyDescent="0.25">
      <c r="A8" s="66" t="s">
        <v>50</v>
      </c>
      <c r="B8" s="53" t="s">
        <v>126</v>
      </c>
      <c r="C8" s="54">
        <v>1</v>
      </c>
      <c r="D8" s="54" t="s">
        <v>66</v>
      </c>
      <c r="E8" s="54"/>
      <c r="F8" s="54"/>
      <c r="G8" s="54">
        <f t="shared" si="2"/>
        <v>0</v>
      </c>
      <c r="H8" s="54">
        <f t="shared" si="1"/>
        <v>0</v>
      </c>
      <c r="I8" s="19"/>
      <c r="J8" s="19"/>
    </row>
    <row r="9" spans="1:10" ht="153" x14ac:dyDescent="0.25">
      <c r="A9" s="66" t="s">
        <v>57</v>
      </c>
      <c r="B9" s="53" t="s">
        <v>128</v>
      </c>
      <c r="C9" s="54">
        <v>2</v>
      </c>
      <c r="D9" s="54" t="s">
        <v>66</v>
      </c>
      <c r="E9" s="54"/>
      <c r="F9" s="54"/>
      <c r="G9" s="54">
        <f t="shared" si="2"/>
        <v>0</v>
      </c>
      <c r="H9" s="54">
        <f t="shared" si="1"/>
        <v>0</v>
      </c>
      <c r="I9" s="19"/>
      <c r="J9" s="19"/>
    </row>
    <row r="10" spans="1:10" ht="63.75" x14ac:dyDescent="0.25">
      <c r="A10" s="66" t="s">
        <v>59</v>
      </c>
      <c r="B10" s="53" t="s">
        <v>129</v>
      </c>
      <c r="C10" s="54">
        <v>1</v>
      </c>
      <c r="D10" s="54" t="s">
        <v>66</v>
      </c>
      <c r="E10" s="54"/>
      <c r="F10" s="54"/>
      <c r="G10" s="54">
        <f t="shared" si="2"/>
        <v>0</v>
      </c>
      <c r="H10" s="54">
        <f t="shared" si="1"/>
        <v>0</v>
      </c>
      <c r="I10" s="19"/>
      <c r="J10" s="19"/>
    </row>
    <row r="11" spans="1:10" ht="63.75" x14ac:dyDescent="0.25">
      <c r="A11" s="66" t="s">
        <v>62</v>
      </c>
      <c r="B11" s="53" t="s">
        <v>130</v>
      </c>
      <c r="C11" s="54">
        <v>2</v>
      </c>
      <c r="D11" s="54" t="s">
        <v>66</v>
      </c>
      <c r="E11" s="54"/>
      <c r="F11" s="54"/>
      <c r="G11" s="54">
        <f t="shared" si="2"/>
        <v>0</v>
      </c>
      <c r="H11" s="54">
        <f t="shared" si="1"/>
        <v>0</v>
      </c>
      <c r="I11" s="19"/>
      <c r="J11" s="19"/>
    </row>
    <row r="12" spans="1:10" ht="102" x14ac:dyDescent="0.25">
      <c r="A12" s="66" t="s">
        <v>64</v>
      </c>
      <c r="B12" s="53" t="s">
        <v>131</v>
      </c>
      <c r="C12" s="54">
        <v>3</v>
      </c>
      <c r="D12" s="54" t="s">
        <v>66</v>
      </c>
      <c r="E12" s="54"/>
      <c r="F12" s="54"/>
      <c r="G12" s="54">
        <f t="shared" si="2"/>
        <v>0</v>
      </c>
      <c r="H12" s="54">
        <f t="shared" si="1"/>
        <v>0</v>
      </c>
      <c r="I12" s="19"/>
      <c r="J12" s="19"/>
    </row>
    <row r="13" spans="1:10" ht="127.5" x14ac:dyDescent="0.25">
      <c r="A13" s="66" t="s">
        <v>77</v>
      </c>
      <c r="B13" s="53" t="s">
        <v>136</v>
      </c>
      <c r="C13" s="54">
        <v>2</v>
      </c>
      <c r="D13" s="54" t="s">
        <v>66</v>
      </c>
      <c r="E13" s="54"/>
      <c r="F13" s="54"/>
      <c r="G13" s="54">
        <f t="shared" si="2"/>
        <v>0</v>
      </c>
      <c r="H13" s="54">
        <f t="shared" si="1"/>
        <v>0</v>
      </c>
      <c r="I13" s="19"/>
      <c r="J13" s="19"/>
    </row>
    <row r="14" spans="1:10" ht="89.25" x14ac:dyDescent="0.25">
      <c r="A14" s="66" t="s">
        <v>79</v>
      </c>
      <c r="B14" s="53" t="s">
        <v>137</v>
      </c>
      <c r="C14" s="54">
        <v>1</v>
      </c>
      <c r="D14" s="54" t="s">
        <v>66</v>
      </c>
      <c r="E14" s="54"/>
      <c r="F14" s="54"/>
      <c r="G14" s="54">
        <f t="shared" si="2"/>
        <v>0</v>
      </c>
      <c r="H14" s="54">
        <f t="shared" si="1"/>
        <v>0</v>
      </c>
      <c r="I14" s="19"/>
      <c r="J14" s="19"/>
    </row>
    <row r="15" spans="1:10" ht="127.5" x14ac:dyDescent="0.25">
      <c r="A15" s="66" t="s">
        <v>81</v>
      </c>
      <c r="B15" s="53" t="s">
        <v>127</v>
      </c>
      <c r="C15" s="54">
        <v>1</v>
      </c>
      <c r="D15" s="54" t="s">
        <v>66</v>
      </c>
      <c r="E15" s="54"/>
      <c r="F15" s="54"/>
      <c r="G15" s="54">
        <f t="shared" si="2"/>
        <v>0</v>
      </c>
      <c r="H15" s="54">
        <f t="shared" si="1"/>
        <v>0</v>
      </c>
      <c r="I15" s="19"/>
      <c r="J15" s="19"/>
    </row>
    <row r="16" spans="1:10" ht="140.25" x14ac:dyDescent="0.25">
      <c r="A16" s="66" t="s">
        <v>87</v>
      </c>
      <c r="B16" s="53" t="s">
        <v>132</v>
      </c>
      <c r="C16" s="54">
        <v>1</v>
      </c>
      <c r="D16" s="54" t="s">
        <v>66</v>
      </c>
      <c r="E16" s="54"/>
      <c r="F16" s="54"/>
      <c r="G16" s="54">
        <f t="shared" si="2"/>
        <v>0</v>
      </c>
      <c r="H16" s="54">
        <f t="shared" si="1"/>
        <v>0</v>
      </c>
      <c r="I16" s="19"/>
      <c r="J16" s="19"/>
    </row>
    <row r="17" spans="1:10" ht="63.75" x14ac:dyDescent="0.25">
      <c r="A17" s="66" t="s">
        <v>88</v>
      </c>
      <c r="B17" s="53" t="s">
        <v>138</v>
      </c>
      <c r="C17" s="54">
        <v>3</v>
      </c>
      <c r="D17" s="54" t="s">
        <v>66</v>
      </c>
      <c r="E17" s="54"/>
      <c r="F17" s="54"/>
      <c r="G17" s="54">
        <f t="shared" si="2"/>
        <v>0</v>
      </c>
      <c r="H17" s="54">
        <f t="shared" si="1"/>
        <v>0</v>
      </c>
      <c r="I17" s="19"/>
      <c r="J17" s="19"/>
    </row>
    <row r="18" spans="1:10" ht="114.75" x14ac:dyDescent="0.25">
      <c r="A18" s="66" t="s">
        <v>89</v>
      </c>
      <c r="B18" s="53" t="s">
        <v>139</v>
      </c>
      <c r="C18" s="54">
        <v>2</v>
      </c>
      <c r="D18" s="54" t="s">
        <v>66</v>
      </c>
      <c r="E18" s="54"/>
      <c r="F18" s="54"/>
      <c r="G18" s="54">
        <f t="shared" si="2"/>
        <v>0</v>
      </c>
      <c r="H18" s="54">
        <f t="shared" si="1"/>
        <v>0</v>
      </c>
      <c r="I18" s="19"/>
      <c r="J18" s="19"/>
    </row>
    <row r="19" spans="1:10" ht="89.25" x14ac:dyDescent="0.25">
      <c r="A19" s="66" t="s">
        <v>90</v>
      </c>
      <c r="B19" s="53" t="s">
        <v>140</v>
      </c>
      <c r="C19" s="54">
        <v>4</v>
      </c>
      <c r="D19" s="54" t="s">
        <v>66</v>
      </c>
      <c r="E19" s="54"/>
      <c r="F19" s="54"/>
      <c r="G19" s="54">
        <f t="shared" si="2"/>
        <v>0</v>
      </c>
      <c r="H19" s="54">
        <f t="shared" si="1"/>
        <v>0</v>
      </c>
      <c r="I19" s="19"/>
      <c r="J19" s="19"/>
    </row>
    <row r="20" spans="1:10" ht="89.25" x14ac:dyDescent="0.25">
      <c r="A20" s="66" t="s">
        <v>91</v>
      </c>
      <c r="B20" s="53" t="s">
        <v>141</v>
      </c>
      <c r="C20" s="54">
        <v>4</v>
      </c>
      <c r="D20" s="54" t="s">
        <v>66</v>
      </c>
      <c r="E20" s="54"/>
      <c r="F20" s="54"/>
      <c r="G20" s="54">
        <f t="shared" si="2"/>
        <v>0</v>
      </c>
      <c r="H20" s="54">
        <f t="shared" si="1"/>
        <v>0</v>
      </c>
      <c r="I20" s="19"/>
      <c r="J20" s="19"/>
    </row>
    <row r="21" spans="1:10" ht="140.25" x14ac:dyDescent="0.25">
      <c r="A21" s="66" t="s">
        <v>92</v>
      </c>
      <c r="B21" s="53" t="s">
        <v>133</v>
      </c>
      <c r="C21" s="54">
        <v>2</v>
      </c>
      <c r="D21" s="54" t="s">
        <v>66</v>
      </c>
      <c r="E21" s="54"/>
      <c r="F21" s="54"/>
      <c r="G21" s="54">
        <f t="shared" si="2"/>
        <v>0</v>
      </c>
      <c r="H21" s="54">
        <f t="shared" si="1"/>
        <v>0</v>
      </c>
      <c r="I21" s="19"/>
      <c r="J21" s="19"/>
    </row>
    <row r="22" spans="1:10" ht="102" x14ac:dyDescent="0.25">
      <c r="A22" s="66" t="s">
        <v>93</v>
      </c>
      <c r="B22" s="53" t="s">
        <v>142</v>
      </c>
      <c r="C22" s="54">
        <v>15</v>
      </c>
      <c r="D22" s="54" t="s">
        <v>66</v>
      </c>
      <c r="E22" s="54"/>
      <c r="F22" s="54"/>
      <c r="G22" s="54">
        <f t="shared" si="2"/>
        <v>0</v>
      </c>
      <c r="H22" s="54">
        <f t="shared" si="1"/>
        <v>0</v>
      </c>
      <c r="I22" s="19"/>
      <c r="J22" s="19"/>
    </row>
    <row r="23" spans="1:10" ht="63.75" x14ac:dyDescent="0.25">
      <c r="A23" s="66" t="s">
        <v>94</v>
      </c>
      <c r="B23" s="53" t="s">
        <v>143</v>
      </c>
      <c r="C23" s="54">
        <v>21</v>
      </c>
      <c r="D23" s="54" t="s">
        <v>66</v>
      </c>
      <c r="E23" s="54"/>
      <c r="F23" s="54"/>
      <c r="G23" s="54">
        <f t="shared" si="2"/>
        <v>0</v>
      </c>
      <c r="H23" s="54">
        <f t="shared" si="1"/>
        <v>0</v>
      </c>
      <c r="I23" s="19"/>
      <c r="J23" s="19"/>
    </row>
    <row r="24" spans="1:10" ht="63.75" x14ac:dyDescent="0.25">
      <c r="A24" s="66" t="s">
        <v>95</v>
      </c>
      <c r="B24" s="53" t="s">
        <v>144</v>
      </c>
      <c r="C24" s="54">
        <v>6</v>
      </c>
      <c r="D24" s="54" t="s">
        <v>66</v>
      </c>
      <c r="E24" s="54"/>
      <c r="F24" s="54"/>
      <c r="G24" s="54">
        <f t="shared" si="2"/>
        <v>0</v>
      </c>
      <c r="H24" s="54">
        <f t="shared" si="1"/>
        <v>0</v>
      </c>
      <c r="I24" s="19"/>
      <c r="J24" s="19"/>
    </row>
    <row r="25" spans="1:10" ht="63.75" x14ac:dyDescent="0.25">
      <c r="A25" s="66" t="s">
        <v>115</v>
      </c>
      <c r="B25" s="53" t="s">
        <v>145</v>
      </c>
      <c r="C25" s="54">
        <v>1</v>
      </c>
      <c r="D25" s="54" t="s">
        <v>66</v>
      </c>
      <c r="E25" s="54"/>
      <c r="F25" s="54"/>
      <c r="G25" s="54">
        <f t="shared" si="2"/>
        <v>0</v>
      </c>
      <c r="H25" s="54">
        <f t="shared" si="1"/>
        <v>0</v>
      </c>
      <c r="I25" s="19"/>
      <c r="J25" s="19"/>
    </row>
    <row r="26" spans="1:10" ht="102" x14ac:dyDescent="0.25">
      <c r="A26" s="66" t="s">
        <v>116</v>
      </c>
      <c r="B26" s="53" t="s">
        <v>146</v>
      </c>
      <c r="C26" s="54">
        <v>2</v>
      </c>
      <c r="D26" s="54" t="s">
        <v>66</v>
      </c>
      <c r="E26" s="54"/>
      <c r="F26" s="54"/>
      <c r="G26" s="54">
        <f t="shared" si="2"/>
        <v>0</v>
      </c>
      <c r="H26" s="54">
        <f t="shared" si="1"/>
        <v>0</v>
      </c>
      <c r="I26" s="19"/>
      <c r="J26" s="19"/>
    </row>
    <row r="27" spans="1:10" ht="102" x14ac:dyDescent="0.25">
      <c r="A27" s="66" t="s">
        <v>117</v>
      </c>
      <c r="B27" s="53" t="s">
        <v>134</v>
      </c>
      <c r="C27" s="54">
        <v>1</v>
      </c>
      <c r="D27" s="54" t="s">
        <v>66</v>
      </c>
      <c r="E27" s="54"/>
      <c r="F27" s="54"/>
      <c r="G27" s="54">
        <f t="shared" si="2"/>
        <v>0</v>
      </c>
      <c r="H27" s="54">
        <f t="shared" si="1"/>
        <v>0</v>
      </c>
      <c r="I27" s="19"/>
      <c r="J27" s="19"/>
    </row>
    <row r="28" spans="1:10" ht="127.5" x14ac:dyDescent="0.25">
      <c r="A28" s="66" t="s">
        <v>118</v>
      </c>
      <c r="B28" s="53" t="s">
        <v>147</v>
      </c>
      <c r="C28" s="54">
        <v>2</v>
      </c>
      <c r="D28" s="54" t="s">
        <v>66</v>
      </c>
      <c r="E28" s="54"/>
      <c r="F28" s="54"/>
      <c r="G28" s="54">
        <f t="shared" si="0"/>
        <v>0</v>
      </c>
      <c r="H28" s="54">
        <f t="shared" si="1"/>
        <v>0</v>
      </c>
      <c r="I28" s="19"/>
      <c r="J28" s="19"/>
    </row>
    <row r="29" spans="1:10" ht="63.75" x14ac:dyDescent="0.25">
      <c r="A29" s="66" t="s">
        <v>119</v>
      </c>
      <c r="B29" s="53" t="s">
        <v>148</v>
      </c>
      <c r="C29" s="54">
        <v>18</v>
      </c>
      <c r="D29" s="54" t="s">
        <v>66</v>
      </c>
      <c r="E29" s="54"/>
      <c r="F29" s="54"/>
      <c r="G29" s="54">
        <f t="shared" si="0"/>
        <v>0</v>
      </c>
      <c r="H29" s="54">
        <f t="shared" si="1"/>
        <v>0</v>
      </c>
      <c r="I29" s="19"/>
      <c r="J29" s="19"/>
    </row>
    <row r="30" spans="1:10" ht="140.25" x14ac:dyDescent="0.25">
      <c r="A30" s="66" t="s">
        <v>120</v>
      </c>
      <c r="B30" s="53" t="s">
        <v>135</v>
      </c>
      <c r="C30" s="54">
        <v>1</v>
      </c>
      <c r="D30" s="54" t="s">
        <v>66</v>
      </c>
      <c r="E30" s="54"/>
      <c r="F30" s="54"/>
      <c r="G30" s="54">
        <f t="shared" si="0"/>
        <v>0</v>
      </c>
      <c r="H30" s="54">
        <f t="shared" si="1"/>
        <v>0</v>
      </c>
      <c r="I30" s="19"/>
      <c r="J30" s="19"/>
    </row>
    <row r="31" spans="1:10" ht="153" x14ac:dyDescent="0.25">
      <c r="A31" s="66" t="s">
        <v>121</v>
      </c>
      <c r="B31" s="53" t="s">
        <v>149</v>
      </c>
      <c r="C31" s="54">
        <v>1</v>
      </c>
      <c r="D31" s="54" t="s">
        <v>66</v>
      </c>
      <c r="E31" s="54"/>
      <c r="F31" s="54"/>
      <c r="G31" s="54">
        <f t="shared" si="0"/>
        <v>0</v>
      </c>
      <c r="H31" s="54">
        <f t="shared" si="1"/>
        <v>0</v>
      </c>
      <c r="I31" s="19"/>
      <c r="J31" s="19"/>
    </row>
    <row r="32" spans="1:10" ht="115.5" thickBot="1" x14ac:dyDescent="0.3">
      <c r="A32" s="66" t="s">
        <v>122</v>
      </c>
      <c r="B32" s="53" t="s">
        <v>150</v>
      </c>
      <c r="C32" s="54">
        <v>2</v>
      </c>
      <c r="D32" s="54" t="s">
        <v>66</v>
      </c>
      <c r="E32" s="54"/>
      <c r="F32" s="54"/>
      <c r="G32" s="54">
        <f t="shared" si="0"/>
        <v>0</v>
      </c>
      <c r="H32" s="54">
        <f t="shared" si="1"/>
        <v>0</v>
      </c>
      <c r="I32" s="19"/>
      <c r="J32" s="19"/>
    </row>
    <row r="33" spans="1:10" ht="13.5" thickBot="1" x14ac:dyDescent="0.3">
      <c r="A33" s="4" t="s">
        <v>96</v>
      </c>
      <c r="B33" s="57"/>
      <c r="C33" s="57"/>
      <c r="D33" s="57"/>
      <c r="E33" s="57"/>
      <c r="F33" s="57"/>
      <c r="G33" s="57"/>
      <c r="H33" s="58"/>
      <c r="I33" s="18">
        <f>SUM(G34)</f>
        <v>0</v>
      </c>
      <c r="J33" s="18">
        <f>SUM(H34)</f>
        <v>0</v>
      </c>
    </row>
    <row r="34" spans="1:10" ht="26.25" thickBot="1" x14ac:dyDescent="0.3">
      <c r="A34" s="66" t="s">
        <v>13</v>
      </c>
      <c r="B34" s="53" t="s">
        <v>97</v>
      </c>
      <c r="C34" s="54">
        <v>305</v>
      </c>
      <c r="D34" s="54" t="s">
        <v>61</v>
      </c>
      <c r="E34" s="54"/>
      <c r="F34" s="54"/>
      <c r="G34" s="54">
        <f t="shared" ref="G34" si="3">+C34*E34</f>
        <v>0</v>
      </c>
      <c r="H34" s="54">
        <f t="shared" ref="H34" si="4">+C34*F34</f>
        <v>0</v>
      </c>
      <c r="I34" s="19"/>
      <c r="J34" s="19"/>
    </row>
    <row r="35" spans="1:10" ht="13.5" thickBot="1" x14ac:dyDescent="0.3">
      <c r="A35" s="4" t="s">
        <v>98</v>
      </c>
      <c r="B35" s="57"/>
      <c r="C35" s="57"/>
      <c r="D35" s="57"/>
      <c r="E35" s="57"/>
      <c r="F35" s="57"/>
      <c r="G35" s="57"/>
      <c r="H35" s="58"/>
      <c r="I35" s="18">
        <f>SUM(G36:G40)</f>
        <v>0</v>
      </c>
      <c r="J35" s="18">
        <f>SUM(H36:H40)</f>
        <v>0</v>
      </c>
    </row>
    <row r="36" spans="1:10" ht="25.5" x14ac:dyDescent="0.25">
      <c r="A36" s="66" t="s">
        <v>13</v>
      </c>
      <c r="B36" s="53" t="s">
        <v>99</v>
      </c>
      <c r="C36" s="54">
        <v>287</v>
      </c>
      <c r="D36" s="54" t="s">
        <v>38</v>
      </c>
      <c r="E36" s="54"/>
      <c r="F36" s="54"/>
      <c r="G36" s="54">
        <f t="shared" ref="G36:G40" si="5">+C36*E36</f>
        <v>0</v>
      </c>
      <c r="H36" s="54">
        <f t="shared" ref="H36:H40" si="6">+C36*F36</f>
        <v>0</v>
      </c>
      <c r="I36" s="19"/>
      <c r="J36" s="19"/>
    </row>
    <row r="37" spans="1:10" x14ac:dyDescent="0.25">
      <c r="A37" s="66" t="s">
        <v>14</v>
      </c>
      <c r="B37" s="53" t="s">
        <v>100</v>
      </c>
      <c r="C37" s="54">
        <v>155</v>
      </c>
      <c r="D37" s="54" t="s">
        <v>38</v>
      </c>
      <c r="E37" s="54"/>
      <c r="F37" s="54"/>
      <c r="G37" s="54">
        <f t="shared" si="5"/>
        <v>0</v>
      </c>
      <c r="H37" s="54">
        <f t="shared" si="6"/>
        <v>0</v>
      </c>
      <c r="I37" s="19"/>
      <c r="J37" s="19"/>
    </row>
    <row r="38" spans="1:10" x14ac:dyDescent="0.25">
      <c r="A38" s="66" t="s">
        <v>40</v>
      </c>
      <c r="B38" s="53" t="s">
        <v>101</v>
      </c>
      <c r="C38" s="54">
        <v>442</v>
      </c>
      <c r="D38" s="54" t="s">
        <v>38</v>
      </c>
      <c r="E38" s="54"/>
      <c r="F38" s="54"/>
      <c r="G38" s="54">
        <f t="shared" si="5"/>
        <v>0</v>
      </c>
      <c r="H38" s="54">
        <f t="shared" si="6"/>
        <v>0</v>
      </c>
      <c r="I38" s="19"/>
      <c r="J38" s="19"/>
    </row>
    <row r="39" spans="1:10" ht="76.5" x14ac:dyDescent="0.25">
      <c r="A39" s="66" t="s">
        <v>50</v>
      </c>
      <c r="B39" s="53" t="s">
        <v>102</v>
      </c>
      <c r="C39" s="54">
        <v>471</v>
      </c>
      <c r="D39" s="54" t="s">
        <v>61</v>
      </c>
      <c r="E39" s="54"/>
      <c r="F39" s="54"/>
      <c r="G39" s="54">
        <f t="shared" si="5"/>
        <v>0</v>
      </c>
      <c r="H39" s="54">
        <f t="shared" si="6"/>
        <v>0</v>
      </c>
      <c r="I39" s="19"/>
      <c r="J39" s="19"/>
    </row>
    <row r="40" spans="1:10" ht="26.25" thickBot="1" x14ac:dyDescent="0.3">
      <c r="A40" s="66" t="s">
        <v>57</v>
      </c>
      <c r="B40" s="53" t="s">
        <v>103</v>
      </c>
      <c r="C40" s="54">
        <v>871</v>
      </c>
      <c r="D40" s="54" t="s">
        <v>61</v>
      </c>
      <c r="E40" s="54"/>
      <c r="F40" s="54"/>
      <c r="G40" s="54">
        <f t="shared" si="5"/>
        <v>0</v>
      </c>
      <c r="H40" s="54">
        <f t="shared" si="6"/>
        <v>0</v>
      </c>
      <c r="I40" s="19"/>
      <c r="J40" s="19"/>
    </row>
    <row r="41" spans="1:10" x14ac:dyDescent="0.25">
      <c r="A41" s="91" t="s">
        <v>0</v>
      </c>
      <c r="B41" s="92"/>
      <c r="C41" s="92"/>
      <c r="D41" s="92"/>
      <c r="E41" s="92"/>
      <c r="F41" s="92"/>
      <c r="G41" s="92"/>
      <c r="H41" s="93"/>
      <c r="I41" s="7">
        <f>SUM(I4:I40)</f>
        <v>0</v>
      </c>
      <c r="J41" s="7">
        <f>SUM(J4:J40)</f>
        <v>0</v>
      </c>
    </row>
    <row r="42" spans="1:10" x14ac:dyDescent="0.25">
      <c r="A42" s="94"/>
      <c r="B42" s="95"/>
      <c r="C42" s="95"/>
      <c r="D42" s="95"/>
      <c r="E42" s="95"/>
      <c r="F42" s="95"/>
      <c r="G42" s="95"/>
      <c r="H42" s="96"/>
      <c r="I42" s="83">
        <f>+I41+J41</f>
        <v>0</v>
      </c>
      <c r="J42" s="97"/>
    </row>
    <row r="43" spans="1:10" x14ac:dyDescent="0.25">
      <c r="A43" s="94" t="s">
        <v>1</v>
      </c>
      <c r="B43" s="95"/>
      <c r="C43" s="95"/>
      <c r="D43" s="95"/>
      <c r="E43" s="95"/>
      <c r="F43" s="95"/>
      <c r="G43" s="95"/>
      <c r="H43" s="96"/>
      <c r="I43" s="83">
        <f>+I42*0.27</f>
        <v>0</v>
      </c>
      <c r="J43" s="97"/>
    </row>
    <row r="44" spans="1:10" ht="13.5" thickBot="1" x14ac:dyDescent="0.3">
      <c r="A44" s="85" t="s">
        <v>2</v>
      </c>
      <c r="B44" s="86"/>
      <c r="C44" s="86"/>
      <c r="D44" s="86"/>
      <c r="E44" s="86"/>
      <c r="F44" s="86"/>
      <c r="G44" s="86"/>
      <c r="H44" s="87"/>
      <c r="I44" s="73">
        <f>+I42+I43</f>
        <v>0</v>
      </c>
      <c r="J44" s="88"/>
    </row>
  </sheetData>
  <sheetProtection selectLockedCells="1" selectUnlockedCells="1"/>
  <mergeCells count="8">
    <mergeCell ref="A44:H44"/>
    <mergeCell ref="I44:J44"/>
    <mergeCell ref="A1:J1"/>
    <mergeCell ref="A2:H2"/>
    <mergeCell ref="A41:H42"/>
    <mergeCell ref="I42:J42"/>
    <mergeCell ref="A43:H43"/>
    <mergeCell ref="I43:J43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J13"/>
  <sheetViews>
    <sheetView zoomScaleNormal="100" zoomScaleSheetLayoutView="100" workbookViewId="0">
      <selection activeCell="B9" sqref="B9"/>
    </sheetView>
  </sheetViews>
  <sheetFormatPr defaultRowHeight="12.75" x14ac:dyDescent="0.25"/>
  <cols>
    <col min="1" max="1" width="3.7109375" style="33" customWidth="1"/>
    <col min="2" max="2" width="40.7109375" style="34" customWidth="1"/>
    <col min="3" max="3" width="6.7109375" style="33" customWidth="1"/>
    <col min="4" max="4" width="4.7109375" style="33" customWidth="1"/>
    <col min="5" max="10" width="10.7109375" style="33" customWidth="1"/>
    <col min="11" max="11" width="9.140625" style="33"/>
    <col min="12" max="12" width="10.7109375" style="33" customWidth="1"/>
    <col min="13" max="13" width="9.140625" style="33" customWidth="1"/>
    <col min="14" max="240" width="9.140625" style="33"/>
    <col min="241" max="241" width="4.28515625" style="33" customWidth="1"/>
    <col min="242" max="242" width="38.140625" style="33" customWidth="1"/>
    <col min="243" max="243" width="7.85546875" style="33" customWidth="1"/>
    <col min="244" max="244" width="3.7109375" style="33" bestFit="1" customWidth="1"/>
    <col min="245" max="245" width="9.5703125" style="33" bestFit="1" customWidth="1"/>
    <col min="246" max="246" width="8.5703125" style="33" bestFit="1" customWidth="1"/>
    <col min="247" max="247" width="11.42578125" style="33" bestFit="1" customWidth="1"/>
    <col min="248" max="248" width="11" style="33" bestFit="1" customWidth="1"/>
    <col min="249" max="496" width="9.140625" style="33"/>
    <col min="497" max="497" width="4.28515625" style="33" customWidth="1"/>
    <col min="498" max="498" width="38.140625" style="33" customWidth="1"/>
    <col min="499" max="499" width="7.85546875" style="33" customWidth="1"/>
    <col min="500" max="500" width="3.7109375" style="33" bestFit="1" customWidth="1"/>
    <col min="501" max="501" width="9.5703125" style="33" bestFit="1" customWidth="1"/>
    <col min="502" max="502" width="8.5703125" style="33" bestFit="1" customWidth="1"/>
    <col min="503" max="503" width="11.42578125" style="33" bestFit="1" customWidth="1"/>
    <col min="504" max="504" width="11" style="33" bestFit="1" customWidth="1"/>
    <col min="505" max="752" width="9.140625" style="33"/>
    <col min="753" max="753" width="4.28515625" style="33" customWidth="1"/>
    <col min="754" max="754" width="38.140625" style="33" customWidth="1"/>
    <col min="755" max="755" width="7.85546875" style="33" customWidth="1"/>
    <col min="756" max="756" width="3.7109375" style="33" bestFit="1" customWidth="1"/>
    <col min="757" max="757" width="9.5703125" style="33" bestFit="1" customWidth="1"/>
    <col min="758" max="758" width="8.5703125" style="33" bestFit="1" customWidth="1"/>
    <col min="759" max="759" width="11.42578125" style="33" bestFit="1" customWidth="1"/>
    <col min="760" max="760" width="11" style="33" bestFit="1" customWidth="1"/>
    <col min="761" max="1008" width="9.140625" style="33"/>
    <col min="1009" max="1009" width="4.28515625" style="33" customWidth="1"/>
    <col min="1010" max="1010" width="38.140625" style="33" customWidth="1"/>
    <col min="1011" max="1011" width="7.85546875" style="33" customWidth="1"/>
    <col min="1012" max="1012" width="3.7109375" style="33" bestFit="1" customWidth="1"/>
    <col min="1013" max="1013" width="9.5703125" style="33" bestFit="1" customWidth="1"/>
    <col min="1014" max="1014" width="8.5703125" style="33" bestFit="1" customWidth="1"/>
    <col min="1015" max="1015" width="11.42578125" style="33" bestFit="1" customWidth="1"/>
    <col min="1016" max="1016" width="11" style="33" bestFit="1" customWidth="1"/>
    <col min="1017" max="1264" width="9.140625" style="33"/>
    <col min="1265" max="1265" width="4.28515625" style="33" customWidth="1"/>
    <col min="1266" max="1266" width="38.140625" style="33" customWidth="1"/>
    <col min="1267" max="1267" width="7.85546875" style="33" customWidth="1"/>
    <col min="1268" max="1268" width="3.7109375" style="33" bestFit="1" customWidth="1"/>
    <col min="1269" max="1269" width="9.5703125" style="33" bestFit="1" customWidth="1"/>
    <col min="1270" max="1270" width="8.5703125" style="33" bestFit="1" customWidth="1"/>
    <col min="1271" max="1271" width="11.42578125" style="33" bestFit="1" customWidth="1"/>
    <col min="1272" max="1272" width="11" style="33" bestFit="1" customWidth="1"/>
    <col min="1273" max="1520" width="9.140625" style="33"/>
    <col min="1521" max="1521" width="4.28515625" style="33" customWidth="1"/>
    <col min="1522" max="1522" width="38.140625" style="33" customWidth="1"/>
    <col min="1523" max="1523" width="7.85546875" style="33" customWidth="1"/>
    <col min="1524" max="1524" width="3.7109375" style="33" bestFit="1" customWidth="1"/>
    <col min="1525" max="1525" width="9.5703125" style="33" bestFit="1" customWidth="1"/>
    <col min="1526" max="1526" width="8.5703125" style="33" bestFit="1" customWidth="1"/>
    <col min="1527" max="1527" width="11.42578125" style="33" bestFit="1" customWidth="1"/>
    <col min="1528" max="1528" width="11" style="33" bestFit="1" customWidth="1"/>
    <col min="1529" max="1776" width="9.140625" style="33"/>
    <col min="1777" max="1777" width="4.28515625" style="33" customWidth="1"/>
    <col min="1778" max="1778" width="38.140625" style="33" customWidth="1"/>
    <col min="1779" max="1779" width="7.85546875" style="33" customWidth="1"/>
    <col min="1780" max="1780" width="3.7109375" style="33" bestFit="1" customWidth="1"/>
    <col min="1781" max="1781" width="9.5703125" style="33" bestFit="1" customWidth="1"/>
    <col min="1782" max="1782" width="8.5703125" style="33" bestFit="1" customWidth="1"/>
    <col min="1783" max="1783" width="11.42578125" style="33" bestFit="1" customWidth="1"/>
    <col min="1784" max="1784" width="11" style="33" bestFit="1" customWidth="1"/>
    <col min="1785" max="2032" width="9.140625" style="33"/>
    <col min="2033" max="2033" width="4.28515625" style="33" customWidth="1"/>
    <col min="2034" max="2034" width="38.140625" style="33" customWidth="1"/>
    <col min="2035" max="2035" width="7.85546875" style="33" customWidth="1"/>
    <col min="2036" max="2036" width="3.7109375" style="33" bestFit="1" customWidth="1"/>
    <col min="2037" max="2037" width="9.5703125" style="33" bestFit="1" customWidth="1"/>
    <col min="2038" max="2038" width="8.5703125" style="33" bestFit="1" customWidth="1"/>
    <col min="2039" max="2039" width="11.42578125" style="33" bestFit="1" customWidth="1"/>
    <col min="2040" max="2040" width="11" style="33" bestFit="1" customWidth="1"/>
    <col min="2041" max="2288" width="9.140625" style="33"/>
    <col min="2289" max="2289" width="4.28515625" style="33" customWidth="1"/>
    <col min="2290" max="2290" width="38.140625" style="33" customWidth="1"/>
    <col min="2291" max="2291" width="7.85546875" style="33" customWidth="1"/>
    <col min="2292" max="2292" width="3.7109375" style="33" bestFit="1" customWidth="1"/>
    <col min="2293" max="2293" width="9.5703125" style="33" bestFit="1" customWidth="1"/>
    <col min="2294" max="2294" width="8.5703125" style="33" bestFit="1" customWidth="1"/>
    <col min="2295" max="2295" width="11.42578125" style="33" bestFit="1" customWidth="1"/>
    <col min="2296" max="2296" width="11" style="33" bestFit="1" customWidth="1"/>
    <col min="2297" max="2544" width="9.140625" style="33"/>
    <col min="2545" max="2545" width="4.28515625" style="33" customWidth="1"/>
    <col min="2546" max="2546" width="38.140625" style="33" customWidth="1"/>
    <col min="2547" max="2547" width="7.85546875" style="33" customWidth="1"/>
    <col min="2548" max="2548" width="3.7109375" style="33" bestFit="1" customWidth="1"/>
    <col min="2549" max="2549" width="9.5703125" style="33" bestFit="1" customWidth="1"/>
    <col min="2550" max="2550" width="8.5703125" style="33" bestFit="1" customWidth="1"/>
    <col min="2551" max="2551" width="11.42578125" style="33" bestFit="1" customWidth="1"/>
    <col min="2552" max="2552" width="11" style="33" bestFit="1" customWidth="1"/>
    <col min="2553" max="2800" width="9.140625" style="33"/>
    <col min="2801" max="2801" width="4.28515625" style="33" customWidth="1"/>
    <col min="2802" max="2802" width="38.140625" style="33" customWidth="1"/>
    <col min="2803" max="2803" width="7.85546875" style="33" customWidth="1"/>
    <col min="2804" max="2804" width="3.7109375" style="33" bestFit="1" customWidth="1"/>
    <col min="2805" max="2805" width="9.5703125" style="33" bestFit="1" customWidth="1"/>
    <col min="2806" max="2806" width="8.5703125" style="33" bestFit="1" customWidth="1"/>
    <col min="2807" max="2807" width="11.42578125" style="33" bestFit="1" customWidth="1"/>
    <col min="2808" max="2808" width="11" style="33" bestFit="1" customWidth="1"/>
    <col min="2809" max="3056" width="9.140625" style="33"/>
    <col min="3057" max="3057" width="4.28515625" style="33" customWidth="1"/>
    <col min="3058" max="3058" width="38.140625" style="33" customWidth="1"/>
    <col min="3059" max="3059" width="7.85546875" style="33" customWidth="1"/>
    <col min="3060" max="3060" width="3.7109375" style="33" bestFit="1" customWidth="1"/>
    <col min="3061" max="3061" width="9.5703125" style="33" bestFit="1" customWidth="1"/>
    <col min="3062" max="3062" width="8.5703125" style="33" bestFit="1" customWidth="1"/>
    <col min="3063" max="3063" width="11.42578125" style="33" bestFit="1" customWidth="1"/>
    <col min="3064" max="3064" width="11" style="33" bestFit="1" customWidth="1"/>
    <col min="3065" max="3312" width="9.140625" style="33"/>
    <col min="3313" max="3313" width="4.28515625" style="33" customWidth="1"/>
    <col min="3314" max="3314" width="38.140625" style="33" customWidth="1"/>
    <col min="3315" max="3315" width="7.85546875" style="33" customWidth="1"/>
    <col min="3316" max="3316" width="3.7109375" style="33" bestFit="1" customWidth="1"/>
    <col min="3317" max="3317" width="9.5703125" style="33" bestFit="1" customWidth="1"/>
    <col min="3318" max="3318" width="8.5703125" style="33" bestFit="1" customWidth="1"/>
    <col min="3319" max="3319" width="11.42578125" style="33" bestFit="1" customWidth="1"/>
    <col min="3320" max="3320" width="11" style="33" bestFit="1" customWidth="1"/>
    <col min="3321" max="3568" width="9.140625" style="33"/>
    <col min="3569" max="3569" width="4.28515625" style="33" customWidth="1"/>
    <col min="3570" max="3570" width="38.140625" style="33" customWidth="1"/>
    <col min="3571" max="3571" width="7.85546875" style="33" customWidth="1"/>
    <col min="3572" max="3572" width="3.7109375" style="33" bestFit="1" customWidth="1"/>
    <col min="3573" max="3573" width="9.5703125" style="33" bestFit="1" customWidth="1"/>
    <col min="3574" max="3574" width="8.5703125" style="33" bestFit="1" customWidth="1"/>
    <col min="3575" max="3575" width="11.42578125" style="33" bestFit="1" customWidth="1"/>
    <col min="3576" max="3576" width="11" style="33" bestFit="1" customWidth="1"/>
    <col min="3577" max="3824" width="9.140625" style="33"/>
    <col min="3825" max="3825" width="4.28515625" style="33" customWidth="1"/>
    <col min="3826" max="3826" width="38.140625" style="33" customWidth="1"/>
    <col min="3827" max="3827" width="7.85546875" style="33" customWidth="1"/>
    <col min="3828" max="3828" width="3.7109375" style="33" bestFit="1" customWidth="1"/>
    <col min="3829" max="3829" width="9.5703125" style="33" bestFit="1" customWidth="1"/>
    <col min="3830" max="3830" width="8.5703125" style="33" bestFit="1" customWidth="1"/>
    <col min="3831" max="3831" width="11.42578125" style="33" bestFit="1" customWidth="1"/>
    <col min="3832" max="3832" width="11" style="33" bestFit="1" customWidth="1"/>
    <col min="3833" max="4080" width="9.140625" style="33"/>
    <col min="4081" max="4081" width="4.28515625" style="33" customWidth="1"/>
    <col min="4082" max="4082" width="38.140625" style="33" customWidth="1"/>
    <col min="4083" max="4083" width="7.85546875" style="33" customWidth="1"/>
    <col min="4084" max="4084" width="3.7109375" style="33" bestFit="1" customWidth="1"/>
    <col min="4085" max="4085" width="9.5703125" style="33" bestFit="1" customWidth="1"/>
    <col min="4086" max="4086" width="8.5703125" style="33" bestFit="1" customWidth="1"/>
    <col min="4087" max="4087" width="11.42578125" style="33" bestFit="1" customWidth="1"/>
    <col min="4088" max="4088" width="11" style="33" bestFit="1" customWidth="1"/>
    <col min="4089" max="4336" width="9.140625" style="33"/>
    <col min="4337" max="4337" width="4.28515625" style="33" customWidth="1"/>
    <col min="4338" max="4338" width="38.140625" style="33" customWidth="1"/>
    <col min="4339" max="4339" width="7.85546875" style="33" customWidth="1"/>
    <col min="4340" max="4340" width="3.7109375" style="33" bestFit="1" customWidth="1"/>
    <col min="4341" max="4341" width="9.5703125" style="33" bestFit="1" customWidth="1"/>
    <col min="4342" max="4342" width="8.5703125" style="33" bestFit="1" customWidth="1"/>
    <col min="4343" max="4343" width="11.42578125" style="33" bestFit="1" customWidth="1"/>
    <col min="4344" max="4344" width="11" style="33" bestFit="1" customWidth="1"/>
    <col min="4345" max="4592" width="9.140625" style="33"/>
    <col min="4593" max="4593" width="4.28515625" style="33" customWidth="1"/>
    <col min="4594" max="4594" width="38.140625" style="33" customWidth="1"/>
    <col min="4595" max="4595" width="7.85546875" style="33" customWidth="1"/>
    <col min="4596" max="4596" width="3.7109375" style="33" bestFit="1" customWidth="1"/>
    <col min="4597" max="4597" width="9.5703125" style="33" bestFit="1" customWidth="1"/>
    <col min="4598" max="4598" width="8.5703125" style="33" bestFit="1" customWidth="1"/>
    <col min="4599" max="4599" width="11.42578125" style="33" bestFit="1" customWidth="1"/>
    <col min="4600" max="4600" width="11" style="33" bestFit="1" customWidth="1"/>
    <col min="4601" max="4848" width="9.140625" style="33"/>
    <col min="4849" max="4849" width="4.28515625" style="33" customWidth="1"/>
    <col min="4850" max="4850" width="38.140625" style="33" customWidth="1"/>
    <col min="4851" max="4851" width="7.85546875" style="33" customWidth="1"/>
    <col min="4852" max="4852" width="3.7109375" style="33" bestFit="1" customWidth="1"/>
    <col min="4853" max="4853" width="9.5703125" style="33" bestFit="1" customWidth="1"/>
    <col min="4854" max="4854" width="8.5703125" style="33" bestFit="1" customWidth="1"/>
    <col min="4855" max="4855" width="11.42578125" style="33" bestFit="1" customWidth="1"/>
    <col min="4856" max="4856" width="11" style="33" bestFit="1" customWidth="1"/>
    <col min="4857" max="5104" width="9.140625" style="33"/>
    <col min="5105" max="5105" width="4.28515625" style="33" customWidth="1"/>
    <col min="5106" max="5106" width="38.140625" style="33" customWidth="1"/>
    <col min="5107" max="5107" width="7.85546875" style="33" customWidth="1"/>
    <col min="5108" max="5108" width="3.7109375" style="33" bestFit="1" customWidth="1"/>
    <col min="5109" max="5109" width="9.5703125" style="33" bestFit="1" customWidth="1"/>
    <col min="5110" max="5110" width="8.5703125" style="33" bestFit="1" customWidth="1"/>
    <col min="5111" max="5111" width="11.42578125" style="33" bestFit="1" customWidth="1"/>
    <col min="5112" max="5112" width="11" style="33" bestFit="1" customWidth="1"/>
    <col min="5113" max="5360" width="9.140625" style="33"/>
    <col min="5361" max="5361" width="4.28515625" style="33" customWidth="1"/>
    <col min="5362" max="5362" width="38.140625" style="33" customWidth="1"/>
    <col min="5363" max="5363" width="7.85546875" style="33" customWidth="1"/>
    <col min="5364" max="5364" width="3.7109375" style="33" bestFit="1" customWidth="1"/>
    <col min="5365" max="5365" width="9.5703125" style="33" bestFit="1" customWidth="1"/>
    <col min="5366" max="5366" width="8.5703125" style="33" bestFit="1" customWidth="1"/>
    <col min="5367" max="5367" width="11.42578125" style="33" bestFit="1" customWidth="1"/>
    <col min="5368" max="5368" width="11" style="33" bestFit="1" customWidth="1"/>
    <col min="5369" max="5616" width="9.140625" style="33"/>
    <col min="5617" max="5617" width="4.28515625" style="33" customWidth="1"/>
    <col min="5618" max="5618" width="38.140625" style="33" customWidth="1"/>
    <col min="5619" max="5619" width="7.85546875" style="33" customWidth="1"/>
    <col min="5620" max="5620" width="3.7109375" style="33" bestFit="1" customWidth="1"/>
    <col min="5621" max="5621" width="9.5703125" style="33" bestFit="1" customWidth="1"/>
    <col min="5622" max="5622" width="8.5703125" style="33" bestFit="1" customWidth="1"/>
    <col min="5623" max="5623" width="11.42578125" style="33" bestFit="1" customWidth="1"/>
    <col min="5624" max="5624" width="11" style="33" bestFit="1" customWidth="1"/>
    <col min="5625" max="5872" width="9.140625" style="33"/>
    <col min="5873" max="5873" width="4.28515625" style="33" customWidth="1"/>
    <col min="5874" max="5874" width="38.140625" style="33" customWidth="1"/>
    <col min="5875" max="5875" width="7.85546875" style="33" customWidth="1"/>
    <col min="5876" max="5876" width="3.7109375" style="33" bestFit="1" customWidth="1"/>
    <col min="5877" max="5877" width="9.5703125" style="33" bestFit="1" customWidth="1"/>
    <col min="5878" max="5878" width="8.5703125" style="33" bestFit="1" customWidth="1"/>
    <col min="5879" max="5879" width="11.42578125" style="33" bestFit="1" customWidth="1"/>
    <col min="5880" max="5880" width="11" style="33" bestFit="1" customWidth="1"/>
    <col min="5881" max="6128" width="9.140625" style="33"/>
    <col min="6129" max="6129" width="4.28515625" style="33" customWidth="1"/>
    <col min="6130" max="6130" width="38.140625" style="33" customWidth="1"/>
    <col min="6131" max="6131" width="7.85546875" style="33" customWidth="1"/>
    <col min="6132" max="6132" width="3.7109375" style="33" bestFit="1" customWidth="1"/>
    <col min="6133" max="6133" width="9.5703125" style="33" bestFit="1" customWidth="1"/>
    <col min="6134" max="6134" width="8.5703125" style="33" bestFit="1" customWidth="1"/>
    <col min="6135" max="6135" width="11.42578125" style="33" bestFit="1" customWidth="1"/>
    <col min="6136" max="6136" width="11" style="33" bestFit="1" customWidth="1"/>
    <col min="6137" max="6384" width="9.140625" style="33"/>
    <col min="6385" max="6385" width="4.28515625" style="33" customWidth="1"/>
    <col min="6386" max="6386" width="38.140625" style="33" customWidth="1"/>
    <col min="6387" max="6387" width="7.85546875" style="33" customWidth="1"/>
    <col min="6388" max="6388" width="3.7109375" style="33" bestFit="1" customWidth="1"/>
    <col min="6389" max="6389" width="9.5703125" style="33" bestFit="1" customWidth="1"/>
    <col min="6390" max="6390" width="8.5703125" style="33" bestFit="1" customWidth="1"/>
    <col min="6391" max="6391" width="11.42578125" style="33" bestFit="1" customWidth="1"/>
    <col min="6392" max="6392" width="11" style="33" bestFit="1" customWidth="1"/>
    <col min="6393" max="6640" width="9.140625" style="33"/>
    <col min="6641" max="6641" width="4.28515625" style="33" customWidth="1"/>
    <col min="6642" max="6642" width="38.140625" style="33" customWidth="1"/>
    <col min="6643" max="6643" width="7.85546875" style="33" customWidth="1"/>
    <col min="6644" max="6644" width="3.7109375" style="33" bestFit="1" customWidth="1"/>
    <col min="6645" max="6645" width="9.5703125" style="33" bestFit="1" customWidth="1"/>
    <col min="6646" max="6646" width="8.5703125" style="33" bestFit="1" customWidth="1"/>
    <col min="6647" max="6647" width="11.42578125" style="33" bestFit="1" customWidth="1"/>
    <col min="6648" max="6648" width="11" style="33" bestFit="1" customWidth="1"/>
    <col min="6649" max="6896" width="9.140625" style="33"/>
    <col min="6897" max="6897" width="4.28515625" style="33" customWidth="1"/>
    <col min="6898" max="6898" width="38.140625" style="33" customWidth="1"/>
    <col min="6899" max="6899" width="7.85546875" style="33" customWidth="1"/>
    <col min="6900" max="6900" width="3.7109375" style="33" bestFit="1" customWidth="1"/>
    <col min="6901" max="6901" width="9.5703125" style="33" bestFit="1" customWidth="1"/>
    <col min="6902" max="6902" width="8.5703125" style="33" bestFit="1" customWidth="1"/>
    <col min="6903" max="6903" width="11.42578125" style="33" bestFit="1" customWidth="1"/>
    <col min="6904" max="6904" width="11" style="33" bestFit="1" customWidth="1"/>
    <col min="6905" max="7152" width="9.140625" style="33"/>
    <col min="7153" max="7153" width="4.28515625" style="33" customWidth="1"/>
    <col min="7154" max="7154" width="38.140625" style="33" customWidth="1"/>
    <col min="7155" max="7155" width="7.85546875" style="33" customWidth="1"/>
    <col min="7156" max="7156" width="3.7109375" style="33" bestFit="1" customWidth="1"/>
    <col min="7157" max="7157" width="9.5703125" style="33" bestFit="1" customWidth="1"/>
    <col min="7158" max="7158" width="8.5703125" style="33" bestFit="1" customWidth="1"/>
    <col min="7159" max="7159" width="11.42578125" style="33" bestFit="1" customWidth="1"/>
    <col min="7160" max="7160" width="11" style="33" bestFit="1" customWidth="1"/>
    <col min="7161" max="7408" width="9.140625" style="33"/>
    <col min="7409" max="7409" width="4.28515625" style="33" customWidth="1"/>
    <col min="7410" max="7410" width="38.140625" style="33" customWidth="1"/>
    <col min="7411" max="7411" width="7.85546875" style="33" customWidth="1"/>
    <col min="7412" max="7412" width="3.7109375" style="33" bestFit="1" customWidth="1"/>
    <col min="7413" max="7413" width="9.5703125" style="33" bestFit="1" customWidth="1"/>
    <col min="7414" max="7414" width="8.5703125" style="33" bestFit="1" customWidth="1"/>
    <col min="7415" max="7415" width="11.42578125" style="33" bestFit="1" customWidth="1"/>
    <col min="7416" max="7416" width="11" style="33" bestFit="1" customWidth="1"/>
    <col min="7417" max="7664" width="9.140625" style="33"/>
    <col min="7665" max="7665" width="4.28515625" style="33" customWidth="1"/>
    <col min="7666" max="7666" width="38.140625" style="33" customWidth="1"/>
    <col min="7667" max="7667" width="7.85546875" style="33" customWidth="1"/>
    <col min="7668" max="7668" width="3.7109375" style="33" bestFit="1" customWidth="1"/>
    <col min="7669" max="7669" width="9.5703125" style="33" bestFit="1" customWidth="1"/>
    <col min="7670" max="7670" width="8.5703125" style="33" bestFit="1" customWidth="1"/>
    <col min="7671" max="7671" width="11.42578125" style="33" bestFit="1" customWidth="1"/>
    <col min="7672" max="7672" width="11" style="33" bestFit="1" customWidth="1"/>
    <col min="7673" max="7920" width="9.140625" style="33"/>
    <col min="7921" max="7921" width="4.28515625" style="33" customWidth="1"/>
    <col min="7922" max="7922" width="38.140625" style="33" customWidth="1"/>
    <col min="7923" max="7923" width="7.85546875" style="33" customWidth="1"/>
    <col min="7924" max="7924" width="3.7109375" style="33" bestFit="1" customWidth="1"/>
    <col min="7925" max="7925" width="9.5703125" style="33" bestFit="1" customWidth="1"/>
    <col min="7926" max="7926" width="8.5703125" style="33" bestFit="1" customWidth="1"/>
    <col min="7927" max="7927" width="11.42578125" style="33" bestFit="1" customWidth="1"/>
    <col min="7928" max="7928" width="11" style="33" bestFit="1" customWidth="1"/>
    <col min="7929" max="8176" width="9.140625" style="33"/>
    <col min="8177" max="8177" width="4.28515625" style="33" customWidth="1"/>
    <col min="8178" max="8178" width="38.140625" style="33" customWidth="1"/>
    <col min="8179" max="8179" width="7.85546875" style="33" customWidth="1"/>
    <col min="8180" max="8180" width="3.7109375" style="33" bestFit="1" customWidth="1"/>
    <col min="8181" max="8181" width="9.5703125" style="33" bestFit="1" customWidth="1"/>
    <col min="8182" max="8182" width="8.5703125" style="33" bestFit="1" customWidth="1"/>
    <col min="8183" max="8183" width="11.42578125" style="33" bestFit="1" customWidth="1"/>
    <col min="8184" max="8184" width="11" style="33" bestFit="1" customWidth="1"/>
    <col min="8185" max="8432" width="9.140625" style="33"/>
    <col min="8433" max="8433" width="4.28515625" style="33" customWidth="1"/>
    <col min="8434" max="8434" width="38.140625" style="33" customWidth="1"/>
    <col min="8435" max="8435" width="7.85546875" style="33" customWidth="1"/>
    <col min="8436" max="8436" width="3.7109375" style="33" bestFit="1" customWidth="1"/>
    <col min="8437" max="8437" width="9.5703125" style="33" bestFit="1" customWidth="1"/>
    <col min="8438" max="8438" width="8.5703125" style="33" bestFit="1" customWidth="1"/>
    <col min="8439" max="8439" width="11.42578125" style="33" bestFit="1" customWidth="1"/>
    <col min="8440" max="8440" width="11" style="33" bestFit="1" customWidth="1"/>
    <col min="8441" max="8688" width="9.140625" style="33"/>
    <col min="8689" max="8689" width="4.28515625" style="33" customWidth="1"/>
    <col min="8690" max="8690" width="38.140625" style="33" customWidth="1"/>
    <col min="8691" max="8691" width="7.85546875" style="33" customWidth="1"/>
    <col min="8692" max="8692" width="3.7109375" style="33" bestFit="1" customWidth="1"/>
    <col min="8693" max="8693" width="9.5703125" style="33" bestFit="1" customWidth="1"/>
    <col min="8694" max="8694" width="8.5703125" style="33" bestFit="1" customWidth="1"/>
    <col min="8695" max="8695" width="11.42578125" style="33" bestFit="1" customWidth="1"/>
    <col min="8696" max="8696" width="11" style="33" bestFit="1" customWidth="1"/>
    <col min="8697" max="8944" width="9.140625" style="33"/>
    <col min="8945" max="8945" width="4.28515625" style="33" customWidth="1"/>
    <col min="8946" max="8946" width="38.140625" style="33" customWidth="1"/>
    <col min="8947" max="8947" width="7.85546875" style="33" customWidth="1"/>
    <col min="8948" max="8948" width="3.7109375" style="33" bestFit="1" customWidth="1"/>
    <col min="8949" max="8949" width="9.5703125" style="33" bestFit="1" customWidth="1"/>
    <col min="8950" max="8950" width="8.5703125" style="33" bestFit="1" customWidth="1"/>
    <col min="8951" max="8951" width="11.42578125" style="33" bestFit="1" customWidth="1"/>
    <col min="8952" max="8952" width="11" style="33" bestFit="1" customWidth="1"/>
    <col min="8953" max="9200" width="9.140625" style="33"/>
    <col min="9201" max="9201" width="4.28515625" style="33" customWidth="1"/>
    <col min="9202" max="9202" width="38.140625" style="33" customWidth="1"/>
    <col min="9203" max="9203" width="7.85546875" style="33" customWidth="1"/>
    <col min="9204" max="9204" width="3.7109375" style="33" bestFit="1" customWidth="1"/>
    <col min="9205" max="9205" width="9.5703125" style="33" bestFit="1" customWidth="1"/>
    <col min="9206" max="9206" width="8.5703125" style="33" bestFit="1" customWidth="1"/>
    <col min="9207" max="9207" width="11.42578125" style="33" bestFit="1" customWidth="1"/>
    <col min="9208" max="9208" width="11" style="33" bestFit="1" customWidth="1"/>
    <col min="9209" max="9456" width="9.140625" style="33"/>
    <col min="9457" max="9457" width="4.28515625" style="33" customWidth="1"/>
    <col min="9458" max="9458" width="38.140625" style="33" customWidth="1"/>
    <col min="9459" max="9459" width="7.85546875" style="33" customWidth="1"/>
    <col min="9460" max="9460" width="3.7109375" style="33" bestFit="1" customWidth="1"/>
    <col min="9461" max="9461" width="9.5703125" style="33" bestFit="1" customWidth="1"/>
    <col min="9462" max="9462" width="8.5703125" style="33" bestFit="1" customWidth="1"/>
    <col min="9463" max="9463" width="11.42578125" style="33" bestFit="1" customWidth="1"/>
    <col min="9464" max="9464" width="11" style="33" bestFit="1" customWidth="1"/>
    <col min="9465" max="9712" width="9.140625" style="33"/>
    <col min="9713" max="9713" width="4.28515625" style="33" customWidth="1"/>
    <col min="9714" max="9714" width="38.140625" style="33" customWidth="1"/>
    <col min="9715" max="9715" width="7.85546875" style="33" customWidth="1"/>
    <col min="9716" max="9716" width="3.7109375" style="33" bestFit="1" customWidth="1"/>
    <col min="9717" max="9717" width="9.5703125" style="33" bestFit="1" customWidth="1"/>
    <col min="9718" max="9718" width="8.5703125" style="33" bestFit="1" customWidth="1"/>
    <col min="9719" max="9719" width="11.42578125" style="33" bestFit="1" customWidth="1"/>
    <col min="9720" max="9720" width="11" style="33" bestFit="1" customWidth="1"/>
    <col min="9721" max="9968" width="9.140625" style="33"/>
    <col min="9969" max="9969" width="4.28515625" style="33" customWidth="1"/>
    <col min="9970" max="9970" width="38.140625" style="33" customWidth="1"/>
    <col min="9971" max="9971" width="7.85546875" style="33" customWidth="1"/>
    <col min="9972" max="9972" width="3.7109375" style="33" bestFit="1" customWidth="1"/>
    <col min="9973" max="9973" width="9.5703125" style="33" bestFit="1" customWidth="1"/>
    <col min="9974" max="9974" width="8.5703125" style="33" bestFit="1" customWidth="1"/>
    <col min="9975" max="9975" width="11.42578125" style="33" bestFit="1" customWidth="1"/>
    <col min="9976" max="9976" width="11" style="33" bestFit="1" customWidth="1"/>
    <col min="9977" max="10224" width="9.140625" style="33"/>
    <col min="10225" max="10225" width="4.28515625" style="33" customWidth="1"/>
    <col min="10226" max="10226" width="38.140625" style="33" customWidth="1"/>
    <col min="10227" max="10227" width="7.85546875" style="33" customWidth="1"/>
    <col min="10228" max="10228" width="3.7109375" style="33" bestFit="1" customWidth="1"/>
    <col min="10229" max="10229" width="9.5703125" style="33" bestFit="1" customWidth="1"/>
    <col min="10230" max="10230" width="8.5703125" style="33" bestFit="1" customWidth="1"/>
    <col min="10231" max="10231" width="11.42578125" style="33" bestFit="1" customWidth="1"/>
    <col min="10232" max="10232" width="11" style="33" bestFit="1" customWidth="1"/>
    <col min="10233" max="10480" width="9.140625" style="33"/>
    <col min="10481" max="10481" width="4.28515625" style="33" customWidth="1"/>
    <col min="10482" max="10482" width="38.140625" style="33" customWidth="1"/>
    <col min="10483" max="10483" width="7.85546875" style="33" customWidth="1"/>
    <col min="10484" max="10484" width="3.7109375" style="33" bestFit="1" customWidth="1"/>
    <col min="10485" max="10485" width="9.5703125" style="33" bestFit="1" customWidth="1"/>
    <col min="10486" max="10486" width="8.5703125" style="33" bestFit="1" customWidth="1"/>
    <col min="10487" max="10487" width="11.42578125" style="33" bestFit="1" customWidth="1"/>
    <col min="10488" max="10488" width="11" style="33" bestFit="1" customWidth="1"/>
    <col min="10489" max="10736" width="9.140625" style="33"/>
    <col min="10737" max="10737" width="4.28515625" style="33" customWidth="1"/>
    <col min="10738" max="10738" width="38.140625" style="33" customWidth="1"/>
    <col min="10739" max="10739" width="7.85546875" style="33" customWidth="1"/>
    <col min="10740" max="10740" width="3.7109375" style="33" bestFit="1" customWidth="1"/>
    <col min="10741" max="10741" width="9.5703125" style="33" bestFit="1" customWidth="1"/>
    <col min="10742" max="10742" width="8.5703125" style="33" bestFit="1" customWidth="1"/>
    <col min="10743" max="10743" width="11.42578125" style="33" bestFit="1" customWidth="1"/>
    <col min="10744" max="10744" width="11" style="33" bestFit="1" customWidth="1"/>
    <col min="10745" max="10992" width="9.140625" style="33"/>
    <col min="10993" max="10993" width="4.28515625" style="33" customWidth="1"/>
    <col min="10994" max="10994" width="38.140625" style="33" customWidth="1"/>
    <col min="10995" max="10995" width="7.85546875" style="33" customWidth="1"/>
    <col min="10996" max="10996" width="3.7109375" style="33" bestFit="1" customWidth="1"/>
    <col min="10997" max="10997" width="9.5703125" style="33" bestFit="1" customWidth="1"/>
    <col min="10998" max="10998" width="8.5703125" style="33" bestFit="1" customWidth="1"/>
    <col min="10999" max="10999" width="11.42578125" style="33" bestFit="1" customWidth="1"/>
    <col min="11000" max="11000" width="11" style="33" bestFit="1" customWidth="1"/>
    <col min="11001" max="11248" width="9.140625" style="33"/>
    <col min="11249" max="11249" width="4.28515625" style="33" customWidth="1"/>
    <col min="11250" max="11250" width="38.140625" style="33" customWidth="1"/>
    <col min="11251" max="11251" width="7.85546875" style="33" customWidth="1"/>
    <col min="11252" max="11252" width="3.7109375" style="33" bestFit="1" customWidth="1"/>
    <col min="11253" max="11253" width="9.5703125" style="33" bestFit="1" customWidth="1"/>
    <col min="11254" max="11254" width="8.5703125" style="33" bestFit="1" customWidth="1"/>
    <col min="11255" max="11255" width="11.42578125" style="33" bestFit="1" customWidth="1"/>
    <col min="11256" max="11256" width="11" style="33" bestFit="1" customWidth="1"/>
    <col min="11257" max="11504" width="9.140625" style="33"/>
    <col min="11505" max="11505" width="4.28515625" style="33" customWidth="1"/>
    <col min="11506" max="11506" width="38.140625" style="33" customWidth="1"/>
    <col min="11507" max="11507" width="7.85546875" style="33" customWidth="1"/>
    <col min="11508" max="11508" width="3.7109375" style="33" bestFit="1" customWidth="1"/>
    <col min="11509" max="11509" width="9.5703125" style="33" bestFit="1" customWidth="1"/>
    <col min="11510" max="11510" width="8.5703125" style="33" bestFit="1" customWidth="1"/>
    <col min="11511" max="11511" width="11.42578125" style="33" bestFit="1" customWidth="1"/>
    <col min="11512" max="11512" width="11" style="33" bestFit="1" customWidth="1"/>
    <col min="11513" max="11760" width="9.140625" style="33"/>
    <col min="11761" max="11761" width="4.28515625" style="33" customWidth="1"/>
    <col min="11762" max="11762" width="38.140625" style="33" customWidth="1"/>
    <col min="11763" max="11763" width="7.85546875" style="33" customWidth="1"/>
    <col min="11764" max="11764" width="3.7109375" style="33" bestFit="1" customWidth="1"/>
    <col min="11765" max="11765" width="9.5703125" style="33" bestFit="1" customWidth="1"/>
    <col min="11766" max="11766" width="8.5703125" style="33" bestFit="1" customWidth="1"/>
    <col min="11767" max="11767" width="11.42578125" style="33" bestFit="1" customWidth="1"/>
    <col min="11768" max="11768" width="11" style="33" bestFit="1" customWidth="1"/>
    <col min="11769" max="12016" width="9.140625" style="33"/>
    <col min="12017" max="12017" width="4.28515625" style="33" customWidth="1"/>
    <col min="12018" max="12018" width="38.140625" style="33" customWidth="1"/>
    <col min="12019" max="12019" width="7.85546875" style="33" customWidth="1"/>
    <col min="12020" max="12020" width="3.7109375" style="33" bestFit="1" customWidth="1"/>
    <col min="12021" max="12021" width="9.5703125" style="33" bestFit="1" customWidth="1"/>
    <col min="12022" max="12022" width="8.5703125" style="33" bestFit="1" customWidth="1"/>
    <col min="12023" max="12023" width="11.42578125" style="33" bestFit="1" customWidth="1"/>
    <col min="12024" max="12024" width="11" style="33" bestFit="1" customWidth="1"/>
    <col min="12025" max="12272" width="9.140625" style="33"/>
    <col min="12273" max="12273" width="4.28515625" style="33" customWidth="1"/>
    <col min="12274" max="12274" width="38.140625" style="33" customWidth="1"/>
    <col min="12275" max="12275" width="7.85546875" style="33" customWidth="1"/>
    <col min="12276" max="12276" width="3.7109375" style="33" bestFit="1" customWidth="1"/>
    <col min="12277" max="12277" width="9.5703125" style="33" bestFit="1" customWidth="1"/>
    <col min="12278" max="12278" width="8.5703125" style="33" bestFit="1" customWidth="1"/>
    <col min="12279" max="12279" width="11.42578125" style="33" bestFit="1" customWidth="1"/>
    <col min="12280" max="12280" width="11" style="33" bestFit="1" customWidth="1"/>
    <col min="12281" max="12528" width="9.140625" style="33"/>
    <col min="12529" max="12529" width="4.28515625" style="33" customWidth="1"/>
    <col min="12530" max="12530" width="38.140625" style="33" customWidth="1"/>
    <col min="12531" max="12531" width="7.85546875" style="33" customWidth="1"/>
    <col min="12532" max="12532" width="3.7109375" style="33" bestFit="1" customWidth="1"/>
    <col min="12533" max="12533" width="9.5703125" style="33" bestFit="1" customWidth="1"/>
    <col min="12534" max="12534" width="8.5703125" style="33" bestFit="1" customWidth="1"/>
    <col min="12535" max="12535" width="11.42578125" style="33" bestFit="1" customWidth="1"/>
    <col min="12536" max="12536" width="11" style="33" bestFit="1" customWidth="1"/>
    <col min="12537" max="12784" width="9.140625" style="33"/>
    <col min="12785" max="12785" width="4.28515625" style="33" customWidth="1"/>
    <col min="12786" max="12786" width="38.140625" style="33" customWidth="1"/>
    <col min="12787" max="12787" width="7.85546875" style="33" customWidth="1"/>
    <col min="12788" max="12788" width="3.7109375" style="33" bestFit="1" customWidth="1"/>
    <col min="12789" max="12789" width="9.5703125" style="33" bestFit="1" customWidth="1"/>
    <col min="12790" max="12790" width="8.5703125" style="33" bestFit="1" customWidth="1"/>
    <col min="12791" max="12791" width="11.42578125" style="33" bestFit="1" customWidth="1"/>
    <col min="12792" max="12792" width="11" style="33" bestFit="1" customWidth="1"/>
    <col min="12793" max="13040" width="9.140625" style="33"/>
    <col min="13041" max="13041" width="4.28515625" style="33" customWidth="1"/>
    <col min="13042" max="13042" width="38.140625" style="33" customWidth="1"/>
    <col min="13043" max="13043" width="7.85546875" style="33" customWidth="1"/>
    <col min="13044" max="13044" width="3.7109375" style="33" bestFit="1" customWidth="1"/>
    <col min="13045" max="13045" width="9.5703125" style="33" bestFit="1" customWidth="1"/>
    <col min="13046" max="13046" width="8.5703125" style="33" bestFit="1" customWidth="1"/>
    <col min="13047" max="13047" width="11.42578125" style="33" bestFit="1" customWidth="1"/>
    <col min="13048" max="13048" width="11" style="33" bestFit="1" customWidth="1"/>
    <col min="13049" max="13296" width="9.140625" style="33"/>
    <col min="13297" max="13297" width="4.28515625" style="33" customWidth="1"/>
    <col min="13298" max="13298" width="38.140625" style="33" customWidth="1"/>
    <col min="13299" max="13299" width="7.85546875" style="33" customWidth="1"/>
    <col min="13300" max="13300" width="3.7109375" style="33" bestFit="1" customWidth="1"/>
    <col min="13301" max="13301" width="9.5703125" style="33" bestFit="1" customWidth="1"/>
    <col min="13302" max="13302" width="8.5703125" style="33" bestFit="1" customWidth="1"/>
    <col min="13303" max="13303" width="11.42578125" style="33" bestFit="1" customWidth="1"/>
    <col min="13304" max="13304" width="11" style="33" bestFit="1" customWidth="1"/>
    <col min="13305" max="13552" width="9.140625" style="33"/>
    <col min="13553" max="13553" width="4.28515625" style="33" customWidth="1"/>
    <col min="13554" max="13554" width="38.140625" style="33" customWidth="1"/>
    <col min="13555" max="13555" width="7.85546875" style="33" customWidth="1"/>
    <col min="13556" max="13556" width="3.7109375" style="33" bestFit="1" customWidth="1"/>
    <col min="13557" max="13557" width="9.5703125" style="33" bestFit="1" customWidth="1"/>
    <col min="13558" max="13558" width="8.5703125" style="33" bestFit="1" customWidth="1"/>
    <col min="13559" max="13559" width="11.42578125" style="33" bestFit="1" customWidth="1"/>
    <col min="13560" max="13560" width="11" style="33" bestFit="1" customWidth="1"/>
    <col min="13561" max="13808" width="9.140625" style="33"/>
    <col min="13809" max="13809" width="4.28515625" style="33" customWidth="1"/>
    <col min="13810" max="13810" width="38.140625" style="33" customWidth="1"/>
    <col min="13811" max="13811" width="7.85546875" style="33" customWidth="1"/>
    <col min="13812" max="13812" width="3.7109375" style="33" bestFit="1" customWidth="1"/>
    <col min="13813" max="13813" width="9.5703125" style="33" bestFit="1" customWidth="1"/>
    <col min="13814" max="13814" width="8.5703125" style="33" bestFit="1" customWidth="1"/>
    <col min="13815" max="13815" width="11.42578125" style="33" bestFit="1" customWidth="1"/>
    <col min="13816" max="13816" width="11" style="33" bestFit="1" customWidth="1"/>
    <col min="13817" max="14064" width="9.140625" style="33"/>
    <col min="14065" max="14065" width="4.28515625" style="33" customWidth="1"/>
    <col min="14066" max="14066" width="38.140625" style="33" customWidth="1"/>
    <col min="14067" max="14067" width="7.85546875" style="33" customWidth="1"/>
    <col min="14068" max="14068" width="3.7109375" style="33" bestFit="1" customWidth="1"/>
    <col min="14069" max="14069" width="9.5703125" style="33" bestFit="1" customWidth="1"/>
    <col min="14070" max="14070" width="8.5703125" style="33" bestFit="1" customWidth="1"/>
    <col min="14071" max="14071" width="11.42578125" style="33" bestFit="1" customWidth="1"/>
    <col min="14072" max="14072" width="11" style="33" bestFit="1" customWidth="1"/>
    <col min="14073" max="14320" width="9.140625" style="33"/>
    <col min="14321" max="14321" width="4.28515625" style="33" customWidth="1"/>
    <col min="14322" max="14322" width="38.140625" style="33" customWidth="1"/>
    <col min="14323" max="14323" width="7.85546875" style="33" customWidth="1"/>
    <col min="14324" max="14324" width="3.7109375" style="33" bestFit="1" customWidth="1"/>
    <col min="14325" max="14325" width="9.5703125" style="33" bestFit="1" customWidth="1"/>
    <col min="14326" max="14326" width="8.5703125" style="33" bestFit="1" customWidth="1"/>
    <col min="14327" max="14327" width="11.42578125" style="33" bestFit="1" customWidth="1"/>
    <col min="14328" max="14328" width="11" style="33" bestFit="1" customWidth="1"/>
    <col min="14329" max="14576" width="9.140625" style="33"/>
    <col min="14577" max="14577" width="4.28515625" style="33" customWidth="1"/>
    <col min="14578" max="14578" width="38.140625" style="33" customWidth="1"/>
    <col min="14579" max="14579" width="7.85546875" style="33" customWidth="1"/>
    <col min="14580" max="14580" width="3.7109375" style="33" bestFit="1" customWidth="1"/>
    <col min="14581" max="14581" width="9.5703125" style="33" bestFit="1" customWidth="1"/>
    <col min="14582" max="14582" width="8.5703125" style="33" bestFit="1" customWidth="1"/>
    <col min="14583" max="14583" width="11.42578125" style="33" bestFit="1" customWidth="1"/>
    <col min="14584" max="14584" width="11" style="33" bestFit="1" customWidth="1"/>
    <col min="14585" max="14832" width="9.140625" style="33"/>
    <col min="14833" max="14833" width="4.28515625" style="33" customWidth="1"/>
    <col min="14834" max="14834" width="38.140625" style="33" customWidth="1"/>
    <col min="14835" max="14835" width="7.85546875" style="33" customWidth="1"/>
    <col min="14836" max="14836" width="3.7109375" style="33" bestFit="1" customWidth="1"/>
    <col min="14837" max="14837" width="9.5703125" style="33" bestFit="1" customWidth="1"/>
    <col min="14838" max="14838" width="8.5703125" style="33" bestFit="1" customWidth="1"/>
    <col min="14839" max="14839" width="11.42578125" style="33" bestFit="1" customWidth="1"/>
    <col min="14840" max="14840" width="11" style="33" bestFit="1" customWidth="1"/>
    <col min="14841" max="15088" width="9.140625" style="33"/>
    <col min="15089" max="15089" width="4.28515625" style="33" customWidth="1"/>
    <col min="15090" max="15090" width="38.140625" style="33" customWidth="1"/>
    <col min="15091" max="15091" width="7.85546875" style="33" customWidth="1"/>
    <col min="15092" max="15092" width="3.7109375" style="33" bestFit="1" customWidth="1"/>
    <col min="15093" max="15093" width="9.5703125" style="33" bestFit="1" customWidth="1"/>
    <col min="15094" max="15094" width="8.5703125" style="33" bestFit="1" customWidth="1"/>
    <col min="15095" max="15095" width="11.42578125" style="33" bestFit="1" customWidth="1"/>
    <col min="15096" max="15096" width="11" style="33" bestFit="1" customWidth="1"/>
    <col min="15097" max="15344" width="9.140625" style="33"/>
    <col min="15345" max="15345" width="4.28515625" style="33" customWidth="1"/>
    <col min="15346" max="15346" width="38.140625" style="33" customWidth="1"/>
    <col min="15347" max="15347" width="7.85546875" style="33" customWidth="1"/>
    <col min="15348" max="15348" width="3.7109375" style="33" bestFit="1" customWidth="1"/>
    <col min="15349" max="15349" width="9.5703125" style="33" bestFit="1" customWidth="1"/>
    <col min="15350" max="15350" width="8.5703125" style="33" bestFit="1" customWidth="1"/>
    <col min="15351" max="15351" width="11.42578125" style="33" bestFit="1" customWidth="1"/>
    <col min="15352" max="15352" width="11" style="33" bestFit="1" customWidth="1"/>
    <col min="15353" max="15600" width="9.140625" style="33"/>
    <col min="15601" max="15601" width="4.28515625" style="33" customWidth="1"/>
    <col min="15602" max="15602" width="38.140625" style="33" customWidth="1"/>
    <col min="15603" max="15603" width="7.85546875" style="33" customWidth="1"/>
    <col min="15604" max="15604" width="3.7109375" style="33" bestFit="1" customWidth="1"/>
    <col min="15605" max="15605" width="9.5703125" style="33" bestFit="1" customWidth="1"/>
    <col min="15606" max="15606" width="8.5703125" style="33" bestFit="1" customWidth="1"/>
    <col min="15607" max="15607" width="11.42578125" style="33" bestFit="1" customWidth="1"/>
    <col min="15608" max="15608" width="11" style="33" bestFit="1" customWidth="1"/>
    <col min="15609" max="15856" width="9.140625" style="33"/>
    <col min="15857" max="15857" width="4.28515625" style="33" customWidth="1"/>
    <col min="15858" max="15858" width="38.140625" style="33" customWidth="1"/>
    <col min="15859" max="15859" width="7.85546875" style="33" customWidth="1"/>
    <col min="15860" max="15860" width="3.7109375" style="33" bestFit="1" customWidth="1"/>
    <col min="15861" max="15861" width="9.5703125" style="33" bestFit="1" customWidth="1"/>
    <col min="15862" max="15862" width="8.5703125" style="33" bestFit="1" customWidth="1"/>
    <col min="15863" max="15863" width="11.42578125" style="33" bestFit="1" customWidth="1"/>
    <col min="15864" max="15864" width="11" style="33" bestFit="1" customWidth="1"/>
    <col min="15865" max="16112" width="9.140625" style="33"/>
    <col min="16113" max="16113" width="4.28515625" style="33" customWidth="1"/>
    <col min="16114" max="16114" width="38.140625" style="33" customWidth="1"/>
    <col min="16115" max="16115" width="7.85546875" style="33" customWidth="1"/>
    <col min="16116" max="16116" width="3.7109375" style="33" bestFit="1" customWidth="1"/>
    <col min="16117" max="16117" width="9.5703125" style="33" bestFit="1" customWidth="1"/>
    <col min="16118" max="16118" width="8.5703125" style="33" bestFit="1" customWidth="1"/>
    <col min="16119" max="16119" width="11.42578125" style="33" bestFit="1" customWidth="1"/>
    <col min="16120" max="16120" width="11" style="33" bestFit="1" customWidth="1"/>
    <col min="16121" max="16384" width="9.140625" style="33"/>
  </cols>
  <sheetData>
    <row r="1" spans="1:10" ht="30" customHeight="1" thickBot="1" x14ac:dyDescent="0.3">
      <c r="A1" s="75" t="str">
        <f>+[2]Főösszesítő!A1</f>
        <v>Árpád Fejedelem Általános Iskola
6066 Tiszaalpár, Alkotmány utca 14.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5" x14ac:dyDescent="0.25">
      <c r="A2" s="106" t="s">
        <v>104</v>
      </c>
      <c r="B2" s="107"/>
      <c r="C2" s="107"/>
      <c r="D2" s="107"/>
      <c r="E2" s="107"/>
      <c r="F2" s="107"/>
      <c r="G2" s="107"/>
      <c r="H2" s="107"/>
      <c r="I2" s="67"/>
      <c r="J2" s="67"/>
    </row>
    <row r="3" spans="1:10" x14ac:dyDescent="0.2">
      <c r="A3" s="68" t="s">
        <v>3</v>
      </c>
      <c r="B3" s="69" t="s">
        <v>4</v>
      </c>
      <c r="C3" s="68" t="s">
        <v>105</v>
      </c>
      <c r="D3" s="68" t="s">
        <v>106</v>
      </c>
      <c r="E3" s="68" t="s">
        <v>7</v>
      </c>
      <c r="F3" s="68" t="s">
        <v>8</v>
      </c>
      <c r="G3" s="68" t="s">
        <v>107</v>
      </c>
      <c r="H3" s="68" t="s">
        <v>108</v>
      </c>
      <c r="I3" s="68" t="s">
        <v>11</v>
      </c>
      <c r="J3" s="68" t="s">
        <v>85</v>
      </c>
    </row>
    <row r="4" spans="1:10" ht="15" x14ac:dyDescent="0.25">
      <c r="A4" s="108" t="s">
        <v>34</v>
      </c>
      <c r="B4" s="109"/>
      <c r="C4" s="109"/>
      <c r="D4" s="109"/>
      <c r="E4" s="109"/>
      <c r="F4" s="109"/>
      <c r="G4" s="109"/>
      <c r="H4" s="110"/>
      <c r="I4" s="70">
        <f>SUM(G5:G9)</f>
        <v>0</v>
      </c>
      <c r="J4" s="70">
        <f>SUM(H5:H9)</f>
        <v>0</v>
      </c>
    </row>
    <row r="5" spans="1:10" ht="38.25" x14ac:dyDescent="0.2">
      <c r="A5" s="71">
        <v>1</v>
      </c>
      <c r="B5" s="72" t="s">
        <v>109</v>
      </c>
      <c r="C5" s="68">
        <v>1</v>
      </c>
      <c r="D5" s="69" t="s">
        <v>15</v>
      </c>
      <c r="E5" s="70"/>
      <c r="F5" s="70"/>
      <c r="G5" s="70">
        <f>+C5*E5</f>
        <v>0</v>
      </c>
      <c r="H5" s="70">
        <f>+C5*F5</f>
        <v>0</v>
      </c>
      <c r="I5" s="70"/>
      <c r="J5" s="70"/>
    </row>
    <row r="6" spans="1:10" x14ac:dyDescent="0.2">
      <c r="A6" s="71">
        <v>2</v>
      </c>
      <c r="B6" s="72" t="s">
        <v>110</v>
      </c>
      <c r="C6" s="68">
        <v>1</v>
      </c>
      <c r="D6" s="69" t="s">
        <v>15</v>
      </c>
      <c r="E6" s="70"/>
      <c r="F6" s="70"/>
      <c r="G6" s="70">
        <f t="shared" ref="G6:G9" si="0">+C6*E6</f>
        <v>0</v>
      </c>
      <c r="H6" s="70">
        <f t="shared" ref="H6:H9" si="1">+C6*F6</f>
        <v>0</v>
      </c>
      <c r="I6" s="70"/>
      <c r="J6" s="70"/>
    </row>
    <row r="7" spans="1:10" ht="25.5" x14ac:dyDescent="0.2">
      <c r="A7" s="71">
        <v>3</v>
      </c>
      <c r="B7" s="72" t="s">
        <v>111</v>
      </c>
      <c r="C7" s="68">
        <v>1</v>
      </c>
      <c r="D7" s="69" t="s">
        <v>15</v>
      </c>
      <c r="E7" s="70"/>
      <c r="F7" s="70"/>
      <c r="G7" s="70">
        <f t="shared" si="0"/>
        <v>0</v>
      </c>
      <c r="H7" s="70">
        <f t="shared" si="1"/>
        <v>0</v>
      </c>
      <c r="I7" s="70"/>
      <c r="J7" s="70"/>
    </row>
    <row r="8" spans="1:10" ht="38.25" x14ac:dyDescent="0.2">
      <c r="A8" s="71">
        <v>4</v>
      </c>
      <c r="B8" s="72" t="s">
        <v>157</v>
      </c>
      <c r="C8" s="68">
        <v>1</v>
      </c>
      <c r="D8" s="69" t="s">
        <v>15</v>
      </c>
      <c r="E8" s="70"/>
      <c r="F8" s="70"/>
      <c r="G8" s="70">
        <f t="shared" si="0"/>
        <v>0</v>
      </c>
      <c r="H8" s="70">
        <f t="shared" si="1"/>
        <v>0</v>
      </c>
      <c r="I8" s="70"/>
      <c r="J8" s="70"/>
    </row>
    <row r="9" spans="1:10" ht="51" x14ac:dyDescent="0.2">
      <c r="A9" s="71">
        <v>5</v>
      </c>
      <c r="B9" s="72" t="s">
        <v>156</v>
      </c>
      <c r="C9" s="68">
        <v>1</v>
      </c>
      <c r="D9" s="69" t="s">
        <v>15</v>
      </c>
      <c r="E9" s="70"/>
      <c r="F9" s="70"/>
      <c r="G9" s="70">
        <f t="shared" si="0"/>
        <v>0</v>
      </c>
      <c r="H9" s="70">
        <f t="shared" si="1"/>
        <v>0</v>
      </c>
      <c r="I9" s="70"/>
      <c r="J9" s="70"/>
    </row>
    <row r="10" spans="1:10" x14ac:dyDescent="0.2">
      <c r="A10" s="111" t="s">
        <v>112</v>
      </c>
      <c r="B10" s="112"/>
      <c r="C10" s="112"/>
      <c r="D10" s="112"/>
      <c r="E10" s="112"/>
      <c r="F10" s="112"/>
      <c r="G10" s="112"/>
      <c r="H10" s="113"/>
      <c r="I10" s="70">
        <f>SUM(I4:I9)</f>
        <v>0</v>
      </c>
      <c r="J10" s="70">
        <f>SUM(J4:J9)</f>
        <v>0</v>
      </c>
    </row>
    <row r="11" spans="1:10" ht="15" x14ac:dyDescent="0.25">
      <c r="A11" s="114"/>
      <c r="B11" s="115"/>
      <c r="C11" s="115"/>
      <c r="D11" s="115"/>
      <c r="E11" s="115"/>
      <c r="F11" s="115"/>
      <c r="G11" s="115"/>
      <c r="H11" s="116"/>
      <c r="I11" s="104">
        <f>SUM(I10:J10)</f>
        <v>0</v>
      </c>
      <c r="J11" s="105"/>
    </row>
    <row r="12" spans="1:10" ht="15" x14ac:dyDescent="0.25">
      <c r="A12" s="101" t="s">
        <v>113</v>
      </c>
      <c r="B12" s="102"/>
      <c r="C12" s="102"/>
      <c r="D12" s="102"/>
      <c r="E12" s="102"/>
      <c r="F12" s="102"/>
      <c r="G12" s="102"/>
      <c r="H12" s="103"/>
      <c r="I12" s="104">
        <f>ROUND(I11*0.27,0)</f>
        <v>0</v>
      </c>
      <c r="J12" s="105"/>
    </row>
    <row r="13" spans="1:10" ht="15" x14ac:dyDescent="0.25">
      <c r="A13" s="101" t="s">
        <v>114</v>
      </c>
      <c r="B13" s="102"/>
      <c r="C13" s="102"/>
      <c r="D13" s="102"/>
      <c r="E13" s="102"/>
      <c r="F13" s="102"/>
      <c r="G13" s="102"/>
      <c r="H13" s="103"/>
      <c r="I13" s="104">
        <f>+SUM(I11:J12)</f>
        <v>0</v>
      </c>
      <c r="J13" s="105"/>
    </row>
  </sheetData>
  <sheetProtection selectLockedCells="1" selectUnlockedCells="1"/>
  <mergeCells count="9">
    <mergeCell ref="A13:H13"/>
    <mergeCell ref="I13:J13"/>
    <mergeCell ref="A1:J1"/>
    <mergeCell ref="A2:H2"/>
    <mergeCell ref="A4:H4"/>
    <mergeCell ref="A10:H11"/>
    <mergeCell ref="I11:J11"/>
    <mergeCell ref="A12:H12"/>
    <mergeCell ref="I12:J12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</vt:i4>
      </vt:variant>
    </vt:vector>
  </HeadingPairs>
  <TitlesOfParts>
    <vt:vector size="7" baseType="lpstr">
      <vt:lpstr>Főösszesítő</vt:lpstr>
      <vt:lpstr>Külső hőszigetelés</vt:lpstr>
      <vt:lpstr>Akadálymentesítés</vt:lpstr>
      <vt:lpstr>Tervek</vt:lpstr>
      <vt:lpstr>Nyílászáró csere </vt:lpstr>
      <vt:lpstr>Napelem</vt:lpstr>
      <vt:lpstr>Tervek!Nyomtatási_terület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Atika</dc:creator>
  <cp:lastModifiedBy>Nyilas Gábor</cp:lastModifiedBy>
  <cp:lastPrinted>2016-06-24T12:24:25Z</cp:lastPrinted>
  <dcterms:created xsi:type="dcterms:W3CDTF">2013-06-01T15:46:24Z</dcterms:created>
  <dcterms:modified xsi:type="dcterms:W3CDTF">2017-03-07T14:24:57Z</dcterms:modified>
</cp:coreProperties>
</file>